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_pyatigor\Desktop\Финменеджмент\2025 год\"/>
    </mc:Choice>
  </mc:AlternateContent>
  <bookViews>
    <workbookView xWindow="-120" yWindow="-120" windowWidth="29040" windowHeight="15840"/>
  </bookViews>
  <sheets>
    <sheet name="Прил.1 показатели ГКУ ГРТ ЛО" sheetId="3" r:id="rId1"/>
    <sheet name="Прил.3 проверка КГП ЛО" sheetId="5" r:id="rId2"/>
    <sheet name="Прил.4 результат расч." sheetId="2" r:id="rId3"/>
  </sheets>
  <definedNames>
    <definedName name="_xlnm.Print_Area" localSheetId="2">'Прил.4 результат расч.'!$B$1:$F$38</definedName>
  </definedNames>
  <calcPr calcId="152511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G18" i="5"/>
  <c r="G104" i="5" l="1"/>
  <c r="F104" i="5"/>
  <c r="G100" i="5"/>
  <c r="F100" i="5"/>
  <c r="H95" i="5"/>
  <c r="I96" i="5" s="1"/>
  <c r="G86" i="5"/>
  <c r="F86" i="5"/>
  <c r="G79" i="5"/>
  <c r="F79" i="5"/>
  <c r="G69" i="5"/>
  <c r="F69" i="5"/>
  <c r="G59" i="5"/>
  <c r="F59" i="5"/>
  <c r="H58" i="5"/>
  <c r="J58" i="5" s="1"/>
  <c r="H49" i="5"/>
  <c r="H42" i="5"/>
  <c r="G36" i="5"/>
  <c r="F36" i="5"/>
  <c r="H34" i="5"/>
  <c r="G20" i="5"/>
  <c r="F20" i="5"/>
  <c r="G19" i="5"/>
  <c r="F19" i="5"/>
  <c r="H42" i="3"/>
  <c r="H49" i="3"/>
  <c r="F18" i="5" l="1"/>
  <c r="H95" i="3"/>
  <c r="I96" i="3" s="1"/>
  <c r="G104" i="3"/>
  <c r="F104" i="3" s="1"/>
  <c r="G100" i="3"/>
  <c r="F100" i="3" s="1"/>
  <c r="G86" i="3"/>
  <c r="F86" i="3"/>
  <c r="G79" i="3"/>
  <c r="F79" i="3" s="1"/>
  <c r="G69" i="3"/>
  <c r="F69" i="3"/>
  <c r="G59" i="3"/>
  <c r="F59" i="3" s="1"/>
  <c r="H58" i="3"/>
  <c r="J58" i="3" s="1"/>
  <c r="G36" i="3"/>
  <c r="F36" i="3" s="1"/>
  <c r="H34" i="3"/>
  <c r="G20" i="3"/>
  <c r="F20" i="3" s="1"/>
  <c r="G19" i="3"/>
  <c r="F19" i="3"/>
  <c r="F18" i="3" l="1"/>
  <c r="G18" i="3"/>
  <c r="D26" i="2" l="1"/>
</calcChain>
</file>

<file path=xl/sharedStrings.xml><?xml version="1.0" encoding="utf-8"?>
<sst xmlns="http://schemas.openxmlformats.org/spreadsheetml/2006/main" count="418" uniqueCount="216">
  <si>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</si>
  <si>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</si>
  <si>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</si>
  <si>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</si>
  <si>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</si>
  <si>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</si>
  <si>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</si>
  <si>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</si>
  <si>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</si>
  <si>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</si>
  <si>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</si>
  <si>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</si>
  <si>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</si>
  <si>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</si>
  <si>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</si>
  <si>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</si>
  <si>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</si>
  <si>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</si>
  <si>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</si>
  <si>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</si>
  <si>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</si>
  <si>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</si>
  <si>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</si>
  <si>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</si>
  <si>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</si>
  <si>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</si>
  <si>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</si>
  <si>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</si>
  <si>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</si>
  <si>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</si>
  <si>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</si>
  <si>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</si>
  <si>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</si>
  <si>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</si>
  <si>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</si>
  <si>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</si>
  <si>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</si>
  <si>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</si>
  <si>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</si>
  <si>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</si>
  <si>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</si>
  <si>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</si>
  <si>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</si>
  <si>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</si>
  <si>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</si>
  <si>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</si>
  <si>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</si>
  <si>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</si>
  <si>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</si>
  <si>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</si>
  <si>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</si>
  <si>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</si>
  <si>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</si>
  <si>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</si>
  <si>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</si>
  <si>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</si>
  <si>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</si>
  <si>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</si>
  <si>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</si>
  <si>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</si>
  <si>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</si>
  <si>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</si>
  <si>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</si>
  <si>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</si>
  <si>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</si>
  <si>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</si>
  <si>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</si>
  <si>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</si>
  <si>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</si>
  <si>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</si>
  <si>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</si>
  <si>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</si>
  <si>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</si>
  <si>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</si>
  <si>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</si>
  <si>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</si>
  <si>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</si>
  <si>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</si>
  <si>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</si>
  <si>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</si>
  <si>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</si>
  <si>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</si>
  <si>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</si>
  <si>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</si>
  <si>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</si>
  <si>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</si>
  <si>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</si>
  <si>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</si>
  <si>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</si>
  <si>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</si>
  <si>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</si>
  <si>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</si>
  <si>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</si>
  <si>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</si>
  <si>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</si>
  <si>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</si>
  <si>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</si>
  <si>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</si>
  <si>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</si>
  <si>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</si>
  <si>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</si>
  <si>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</si>
  <si>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</si>
  <si>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</si>
  <si>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</si>
  <si>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</si>
  <si>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</si>
  <si>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</si>
  <si>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</si>
  <si>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</si>
  <si>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</si>
  <si>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</si>
  <si>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</si>
  <si>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</si>
  <si>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</si>
  <si>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</si>
  <si>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</si>
  <si>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</si>
  <si>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</si>
  <si>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</si>
  <si>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</si>
  <si>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</si>
  <si>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</si>
  <si>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</si>
  <si>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</si>
  <si>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</si>
  <si>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</si>
  <si>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</si>
  <si>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</si>
  <si>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</si>
  <si>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</si>
  <si>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</si>
  <si>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</si>
  <si>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</si>
  <si>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</si>
  <si>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</si>
  <si>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</si>
  <si>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</si>
  <si>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</si>
  <si>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</si>
  <si>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</si>
  <si>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</si>
  <si>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</si>
  <si>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</si>
  <si>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</si>
  <si>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</si>
  <si>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</si>
  <si>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</si>
  <si>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</si>
  <si>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</si>
  <si>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</si>
  <si>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</si>
  <si>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</si>
  <si>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</si>
  <si>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</si>
  <si>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</si>
  <si>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</si>
  <si>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</si>
  <si>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</si>
  <si>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</si>
  <si>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</si>
  <si>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</si>
  <si>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</si>
  <si>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</si>
  <si>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</si>
  <si>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</si>
  <si>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</si>
  <si>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</si>
  <si>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</si>
  <si>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</si>
  <si>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</si>
  <si>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</si>
  <si>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</si>
  <si>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</si>
  <si>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</si>
  <si>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</si>
  <si>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</si>
  <si>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</si>
  <si>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</si>
  <si>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</si>
  <si>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</si>
  <si>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</si>
  <si>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</si>
  <si>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</si>
  <si>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</si>
  <si>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</si>
  <si>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</si>
  <si>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</si>
  <si>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</si>
  <si>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</si>
  <si>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</si>
  <si>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</si>
  <si>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</si>
  <si>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</si>
  <si>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</si>
  <si>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</si>
  <si>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</si>
  <si>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</si>
  <si>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</si>
  <si>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</si>
  <si>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</si>
  <si>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</si>
  <si>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</si>
  <si>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</si>
  <si>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</si>
  <si>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</si>
  <si>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1, включено в 2 квартал 2025 ИЛ от 02.06.2025 №А56-116856/2023</t>
  </si>
  <si>
    <t>да</t>
  </si>
  <si>
    <t>нет</t>
  </si>
  <si>
    <t>вместе с исп.листом</t>
  </si>
  <si>
    <t>своевременно</t>
  </si>
  <si>
    <t>Приложение 3</t>
  </si>
  <si>
    <t>2025 год</t>
  </si>
  <si>
    <t>за 2025 год</t>
  </si>
  <si>
    <t>Т.А.Пятигор</t>
  </si>
  <si>
    <r>
      <t>5% &lt;= Р6</t>
    </r>
    <r>
      <rPr>
        <sz val="11"/>
        <rFont val="Calibri"/>
        <family val="2"/>
        <charset val="204"/>
        <scheme val="minor"/>
      </rPr>
      <t xml:space="preserve"> &lt; 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</si>
</sst>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24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" fontId="5" fillId="0" borderId="0" xfId="2" applyNumberFormat="1" applyFont="1" applyFill="1"/>
    <xf numFmtId="0" fontId="19" fillId="0" borderId="33" xfId="0" applyFont="1" applyBorder="1" applyAlignment="1">
      <alignment horizontal="right" vertical="top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right" vertical="top" wrapText="1"/>
    </xf>
    <xf numFmtId="0" fontId="19" fillId="0" borderId="19" xfId="0" applyFont="1" applyBorder="1" applyAlignment="1">
      <alignment horizontal="right" vertical="top" wrapText="1"/>
    </xf>
    <xf numFmtId="0" fontId="19" fillId="0" borderId="25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right" vertical="top" wrapText="1"/>
    </xf>
    <xf numFmtId="10" fontId="23" fillId="3" borderId="6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right" vertical="top" wrapText="1"/>
    </xf>
    <xf numFmtId="10" fontId="23" fillId="3" borderId="19" xfId="0" applyNumberFormat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right" vertical="top" wrapText="1"/>
    </xf>
    <xf numFmtId="0" fontId="19" fillId="0" borderId="2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center" vertical="center" wrapText="1"/>
    </xf>
    <xf numFmtId="10" fontId="23" fillId="3" borderId="6" xfId="2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right" vertical="top" wrapText="1"/>
    </xf>
    <xf numFmtId="0" fontId="19" fillId="0" borderId="19" xfId="0" applyFont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right" vertical="top" wrapText="1"/>
    </xf>
    <xf numFmtId="0" fontId="19" fillId="0" borderId="26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19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5" fillId="0" borderId="4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0"/>
  <sheetViews>
    <sheetView tabSelected="1" zoomScale="80" workbookViewId="0">
      <pane xSplit="1" ySplit="19" topLeftCell="B50" activePane="bottomRight" state="frozen"/>
      <selection activeCell="C38" sqref="C38:C43"/>
      <selection pane="topRight"/>
      <selection pane="bottomLeft"/>
      <selection pane="bottomRight" activeCell="G75" sqref="G75:G110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9.140625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</cols>
  <sheetData>
    <row r="1" spans="2:12" s="5" customFormat="1" ht="17.25" x14ac:dyDescent="0.3">
      <c r="B1" s="6"/>
      <c r="C1" s="7"/>
      <c r="D1" s="8"/>
      <c r="E1" s="9"/>
      <c r="G1" s="85" t="s">
        <v>204</v>
      </c>
    </row>
    <row r="2" spans="2:12" s="5" customFormat="1" ht="17.25" x14ac:dyDescent="0.3">
      <c r="B2" s="6"/>
      <c r="C2" s="7"/>
      <c r="D2" t="s">
        <v>0</v>
      </c>
      <c r="F2" s="85"/>
      <c r="G2" s="10" t="s">
        <v>1</v>
      </c>
    </row>
    <row r="3" spans="2:12" s="5" customFormat="1" ht="17.25" x14ac:dyDescent="0.3">
      <c r="B3" s="6"/>
      <c r="C3" s="7"/>
      <c r="D3" s="8"/>
      <c r="E3" s="9"/>
      <c r="G3" s="10" t="s">
        <v>2</v>
      </c>
    </row>
    <row r="4" spans="2:12" s="5" customFormat="1" ht="17.25" x14ac:dyDescent="0.3">
      <c r="B4" s="6"/>
      <c r="C4" s="7"/>
      <c r="D4" s="8"/>
      <c r="E4" s="9"/>
      <c r="G4" s="10" t="s">
        <v>3</v>
      </c>
    </row>
    <row r="5" spans="2:12" s="5" customFormat="1" ht="17.25" x14ac:dyDescent="0.3">
      <c r="B5" s="6"/>
      <c r="C5" s="7"/>
      <c r="D5" s="8"/>
      <c r="E5" s="9"/>
      <c r="G5" s="10" t="s">
        <v>4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21" t="s">
        <v>5</v>
      </c>
      <c r="C10" s="121"/>
      <c r="D10" s="121"/>
      <c r="E10" s="121"/>
      <c r="F10" s="121"/>
      <c r="G10" s="121"/>
    </row>
    <row r="11" spans="2:12" s="5" customFormat="1" ht="17.25" x14ac:dyDescent="0.3">
      <c r="B11" s="122" t="s">
        <v>6</v>
      </c>
      <c r="C11" s="122"/>
      <c r="D11" s="122"/>
      <c r="E11" s="122"/>
      <c r="F11" s="122"/>
      <c r="G11" s="122"/>
    </row>
    <row r="12" spans="2:12" s="11" customFormat="1" ht="12" x14ac:dyDescent="0.2">
      <c r="B12" s="123" t="s">
        <v>7</v>
      </c>
      <c r="C12" s="123"/>
      <c r="D12" s="123"/>
      <c r="E12" s="123"/>
      <c r="F12" s="123"/>
      <c r="G12" s="123"/>
    </row>
    <row r="13" spans="2:12" s="5" customFormat="1" ht="27" customHeight="1" x14ac:dyDescent="0.3">
      <c r="B13" s="122" t="s">
        <v>8</v>
      </c>
      <c r="C13" s="122"/>
      <c r="D13" s="122"/>
      <c r="E13" s="122"/>
      <c r="F13" s="122"/>
      <c r="G13" s="122"/>
    </row>
    <row r="14" spans="2:12" s="5" customFormat="1" ht="24.75" customHeight="1" x14ac:dyDescent="0.3">
      <c r="B14" s="122" t="s">
        <v>213</v>
      </c>
      <c r="C14" s="122"/>
      <c r="D14" s="122"/>
      <c r="E14" s="122"/>
      <c r="F14" s="122"/>
      <c r="G14" s="122"/>
    </row>
    <row r="15" spans="2:12" ht="29.25" customHeight="1" thickBot="1" x14ac:dyDescent="0.3"/>
    <row r="16" spans="2:12" s="1" customFormat="1" ht="63.75" thickBot="1" x14ac:dyDescent="0.3">
      <c r="B16" s="12" t="s">
        <v>9</v>
      </c>
      <c r="C16" s="13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24"/>
      <c r="C18" s="126"/>
      <c r="D18" s="128"/>
      <c r="E18" s="21" t="s">
        <v>15</v>
      </c>
      <c r="F18" s="22">
        <f t="shared" ref="F18:G19" si="0">F20+F36+F59+F69+F79+F86+F100+F104</f>
        <v>0.90666666666666673</v>
      </c>
      <c r="G18" s="23">
        <f t="shared" si="0"/>
        <v>83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25"/>
      <c r="C19" s="127"/>
      <c r="D19" s="129"/>
      <c r="E19" s="25" t="s">
        <v>16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105" t="s">
        <v>17</v>
      </c>
      <c r="C20" s="106"/>
      <c r="D20" s="107"/>
      <c r="E20" s="29" t="s">
        <v>18</v>
      </c>
      <c r="F20" s="30">
        <f>F21/G21*G20</f>
        <v>0.13333333333333333</v>
      </c>
      <c r="G20" s="31">
        <f>G22+G26+G29</f>
        <v>10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108"/>
      <c r="C21" s="109"/>
      <c r="D21" s="110"/>
      <c r="E21" s="33" t="s">
        <v>19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111" t="s">
        <v>20</v>
      </c>
      <c r="C22" s="114" t="s">
        <v>21</v>
      </c>
      <c r="D22" s="115" t="s">
        <v>22</v>
      </c>
      <c r="E22" s="118" t="s">
        <v>23</v>
      </c>
      <c r="F22" s="120">
        <v>5</v>
      </c>
      <c r="G22" s="139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112"/>
      <c r="C23" s="114"/>
      <c r="D23" s="116"/>
      <c r="E23" s="119"/>
      <c r="F23" s="120"/>
      <c r="G23" s="139"/>
      <c r="H23" s="32"/>
      <c r="I23" s="32"/>
      <c r="J23" s="32"/>
      <c r="K23" s="32"/>
      <c r="L23" s="32"/>
    </row>
    <row r="24" spans="2:12" s="28" customFormat="1" ht="18" customHeight="1" x14ac:dyDescent="0.25">
      <c r="B24" s="112"/>
      <c r="C24" s="114"/>
      <c r="D24" s="116"/>
      <c r="E24" s="40" t="s">
        <v>24</v>
      </c>
      <c r="F24" s="37">
        <v>3</v>
      </c>
      <c r="G24" s="139"/>
      <c r="H24" s="32"/>
      <c r="I24" s="32"/>
      <c r="J24" s="32"/>
      <c r="K24" s="32"/>
      <c r="L24" s="32"/>
    </row>
    <row r="25" spans="2:12" s="28" customFormat="1" ht="24" customHeight="1" x14ac:dyDescent="0.25">
      <c r="B25" s="113"/>
      <c r="C25" s="114"/>
      <c r="D25" s="117"/>
      <c r="E25" s="40" t="s">
        <v>25</v>
      </c>
      <c r="F25" s="37">
        <v>0</v>
      </c>
      <c r="G25" s="139"/>
      <c r="H25" s="32" t="s">
        <v>210</v>
      </c>
      <c r="I25" s="32"/>
      <c r="J25" s="32"/>
      <c r="K25" s="32"/>
      <c r="L25" s="32"/>
    </row>
    <row r="26" spans="2:12" s="28" customFormat="1" ht="27.75" customHeight="1" x14ac:dyDescent="0.25">
      <c r="B26" s="140" t="s">
        <v>26</v>
      </c>
      <c r="C26" s="133" t="s">
        <v>27</v>
      </c>
      <c r="D26" s="115" t="s">
        <v>28</v>
      </c>
      <c r="E26" s="40" t="s">
        <v>29</v>
      </c>
      <c r="F26" s="42">
        <v>5</v>
      </c>
      <c r="G26" s="139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41"/>
      <c r="C27" s="134"/>
      <c r="D27" s="116"/>
      <c r="E27" s="40" t="s">
        <v>30</v>
      </c>
      <c r="F27" s="42">
        <v>3</v>
      </c>
      <c r="G27" s="139"/>
      <c r="H27" s="32"/>
      <c r="I27" s="32"/>
      <c r="J27" s="32"/>
      <c r="K27" s="32"/>
      <c r="L27" s="32"/>
    </row>
    <row r="28" spans="2:12" s="28" customFormat="1" ht="86.25" customHeight="1" x14ac:dyDescent="0.25">
      <c r="B28" s="142"/>
      <c r="C28" s="134"/>
      <c r="D28" s="117"/>
      <c r="E28" s="40" t="s">
        <v>31</v>
      </c>
      <c r="F28" s="42">
        <v>0</v>
      </c>
      <c r="G28" s="139"/>
      <c r="H28" s="32" t="s">
        <v>208</v>
      </c>
      <c r="I28" s="32"/>
      <c r="J28" s="32"/>
      <c r="K28" s="32"/>
      <c r="L28" s="32"/>
    </row>
    <row r="29" spans="2:12" ht="15.75" x14ac:dyDescent="0.25">
      <c r="B29" s="143" t="s">
        <v>32</v>
      </c>
      <c r="C29" s="114" t="s">
        <v>33</v>
      </c>
      <c r="D29" s="36" t="s">
        <v>34</v>
      </c>
      <c r="E29" s="44"/>
      <c r="F29" s="45"/>
      <c r="G29" s="136">
        <v>0</v>
      </c>
      <c r="H29" s="19"/>
      <c r="I29" s="19"/>
      <c r="J29" s="19"/>
      <c r="K29" s="19"/>
      <c r="L29" s="19"/>
    </row>
    <row r="30" spans="2:12" ht="31.5" x14ac:dyDescent="0.25">
      <c r="B30" s="143"/>
      <c r="C30" s="114"/>
      <c r="D30" s="39" t="s">
        <v>35</v>
      </c>
      <c r="E30" s="46" t="s">
        <v>36</v>
      </c>
      <c r="F30" s="37">
        <v>5</v>
      </c>
      <c r="G30" s="137"/>
      <c r="H30" s="19"/>
      <c r="I30" s="19"/>
      <c r="J30" s="19"/>
      <c r="K30" s="19"/>
      <c r="L30" s="19"/>
    </row>
    <row r="31" spans="2:12" ht="15.75" x14ac:dyDescent="0.25">
      <c r="B31" s="143"/>
      <c r="C31" s="114"/>
      <c r="D31" s="116" t="s">
        <v>37</v>
      </c>
      <c r="E31" s="46" t="s">
        <v>38</v>
      </c>
      <c r="F31" s="37">
        <v>4</v>
      </c>
      <c r="G31" s="137"/>
      <c r="H31" s="19"/>
      <c r="I31" s="19"/>
      <c r="J31" s="19"/>
      <c r="K31" s="19"/>
      <c r="L31" s="19"/>
    </row>
    <row r="32" spans="2:12" ht="15.75" x14ac:dyDescent="0.25">
      <c r="B32" s="143"/>
      <c r="C32" s="114"/>
      <c r="D32" s="116"/>
      <c r="E32" s="46" t="s">
        <v>39</v>
      </c>
      <c r="F32" s="37">
        <v>3</v>
      </c>
      <c r="G32" s="137"/>
      <c r="H32" s="19"/>
      <c r="I32" s="19"/>
      <c r="J32" s="19"/>
      <c r="K32" s="19"/>
      <c r="L32" s="19"/>
    </row>
    <row r="33" spans="2:12" ht="15.75" x14ac:dyDescent="0.25">
      <c r="B33" s="143"/>
      <c r="C33" s="114"/>
      <c r="D33" s="116"/>
      <c r="E33" s="46" t="s">
        <v>40</v>
      </c>
      <c r="F33" s="37">
        <v>2</v>
      </c>
      <c r="G33" s="137"/>
      <c r="H33" s="19"/>
      <c r="I33" s="19"/>
      <c r="J33" s="19"/>
      <c r="K33" s="19"/>
      <c r="L33" s="19"/>
    </row>
    <row r="34" spans="2:12" ht="15.75" x14ac:dyDescent="0.25">
      <c r="B34" s="143"/>
      <c r="C34" s="114"/>
      <c r="D34" s="116"/>
      <c r="E34" s="46" t="s">
        <v>41</v>
      </c>
      <c r="F34" s="37">
        <v>1</v>
      </c>
      <c r="G34" s="137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44"/>
      <c r="C35" s="145"/>
      <c r="D35" s="117"/>
      <c r="E35" s="48" t="s">
        <v>42</v>
      </c>
      <c r="F35" s="49">
        <v>0</v>
      </c>
      <c r="G35" s="146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105" t="s">
        <v>43</v>
      </c>
      <c r="C36" s="106"/>
      <c r="D36" s="110"/>
      <c r="E36" s="29" t="s">
        <v>44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108"/>
      <c r="C37" s="109"/>
      <c r="D37" s="110"/>
      <c r="E37" s="33" t="s">
        <v>45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30" t="s">
        <v>46</v>
      </c>
      <c r="C38" s="133" t="s">
        <v>47</v>
      </c>
      <c r="D38" s="115" t="s">
        <v>48</v>
      </c>
      <c r="E38" s="87" t="s">
        <v>49</v>
      </c>
      <c r="F38" s="88">
        <v>5</v>
      </c>
      <c r="G38" s="136">
        <v>5</v>
      </c>
      <c r="H38" s="19"/>
      <c r="I38" s="19"/>
      <c r="J38" s="19"/>
      <c r="K38" s="19"/>
      <c r="L38" s="19"/>
    </row>
    <row r="39" spans="2:12" ht="16.5" customHeight="1" x14ac:dyDescent="0.25">
      <c r="B39" s="131"/>
      <c r="C39" s="134"/>
      <c r="D39" s="116"/>
      <c r="E39" s="87" t="s">
        <v>50</v>
      </c>
      <c r="F39" s="88">
        <v>4</v>
      </c>
      <c r="G39" s="137"/>
      <c r="H39" s="19"/>
      <c r="I39" s="19"/>
      <c r="J39" s="19"/>
      <c r="K39" s="19"/>
      <c r="L39" s="19"/>
    </row>
    <row r="40" spans="2:12" ht="36" customHeight="1" x14ac:dyDescent="0.25">
      <c r="B40" s="131"/>
      <c r="C40" s="134"/>
      <c r="D40" s="39" t="s">
        <v>51</v>
      </c>
      <c r="E40" s="87" t="s">
        <v>52</v>
      </c>
      <c r="F40" s="88">
        <v>3</v>
      </c>
      <c r="G40" s="137"/>
      <c r="H40" s="19"/>
      <c r="I40" s="19"/>
      <c r="J40" s="19"/>
      <c r="K40" s="19"/>
      <c r="L40" s="19"/>
    </row>
    <row r="41" spans="2:12" ht="16.5" customHeight="1" x14ac:dyDescent="0.25">
      <c r="B41" s="131"/>
      <c r="C41" s="134"/>
      <c r="D41" s="116" t="s">
        <v>53</v>
      </c>
      <c r="E41" s="87" t="s">
        <v>54</v>
      </c>
      <c r="F41" s="88">
        <v>2</v>
      </c>
      <c r="G41" s="137"/>
      <c r="H41" s="19"/>
      <c r="I41" s="19"/>
      <c r="J41" s="19"/>
      <c r="K41" s="19"/>
      <c r="L41" s="19"/>
    </row>
    <row r="42" spans="2:12" ht="16.5" customHeight="1" x14ac:dyDescent="0.25">
      <c r="B42" s="131"/>
      <c r="C42" s="134"/>
      <c r="D42" s="116"/>
      <c r="E42" s="87" t="s">
        <v>55</v>
      </c>
      <c r="F42" s="88">
        <v>1</v>
      </c>
      <c r="G42" s="137"/>
      <c r="H42" s="86">
        <f>I43/I42*100</f>
        <v>99.573510360348223</v>
      </c>
      <c r="I42" s="47">
        <v>22417794.27</v>
      </c>
      <c r="J42" s="19" t="s">
        <v>209</v>
      </c>
      <c r="K42" s="19"/>
      <c r="L42" s="19"/>
    </row>
    <row r="43" spans="2:12" ht="16.5" customHeight="1" x14ac:dyDescent="0.25">
      <c r="B43" s="132"/>
      <c r="C43" s="135"/>
      <c r="D43" s="117"/>
      <c r="E43" s="87" t="s">
        <v>56</v>
      </c>
      <c r="F43" s="88">
        <v>0</v>
      </c>
      <c r="G43" s="138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130" t="s">
        <v>57</v>
      </c>
      <c r="C44" s="115" t="s">
        <v>58</v>
      </c>
      <c r="D44" s="39" t="s">
        <v>59</v>
      </c>
      <c r="E44" s="150" t="s">
        <v>60</v>
      </c>
      <c r="F44" s="150"/>
      <c r="G44" s="151"/>
      <c r="H44" s="19"/>
      <c r="I44" s="19"/>
      <c r="J44" s="19"/>
      <c r="K44" s="19"/>
      <c r="L44" s="19"/>
    </row>
    <row r="45" spans="2:12" ht="36.75" customHeight="1" x14ac:dyDescent="0.25">
      <c r="B45" s="131"/>
      <c r="C45" s="116"/>
      <c r="D45" s="39" t="s">
        <v>61</v>
      </c>
      <c r="E45" s="87" t="s">
        <v>62</v>
      </c>
      <c r="F45" s="88">
        <v>5</v>
      </c>
      <c r="G45" s="139"/>
      <c r="H45" s="19"/>
      <c r="I45" s="19"/>
      <c r="J45" s="19"/>
      <c r="K45" s="19"/>
      <c r="L45" s="19"/>
    </row>
    <row r="46" spans="2:12" ht="18.75" customHeight="1" x14ac:dyDescent="0.25">
      <c r="B46" s="131"/>
      <c r="C46" s="116"/>
      <c r="D46" s="116" t="s">
        <v>63</v>
      </c>
      <c r="E46" s="87" t="s">
        <v>64</v>
      </c>
      <c r="F46" s="88">
        <v>0</v>
      </c>
      <c r="G46" s="139"/>
      <c r="H46" s="19"/>
      <c r="I46" s="19"/>
      <c r="J46" s="19"/>
      <c r="K46" s="19"/>
      <c r="L46" s="19"/>
    </row>
    <row r="47" spans="2:12" ht="18.75" customHeight="1" x14ac:dyDescent="0.25">
      <c r="B47" s="131"/>
      <c r="C47" s="116"/>
      <c r="D47" s="116"/>
      <c r="E47" s="150" t="s">
        <v>65</v>
      </c>
      <c r="F47" s="150"/>
      <c r="G47" s="151"/>
      <c r="H47" s="19"/>
      <c r="I47" s="19"/>
      <c r="J47" s="19"/>
      <c r="K47" s="19"/>
      <c r="L47" s="19"/>
    </row>
    <row r="48" spans="2:12" ht="18.75" customHeight="1" x14ac:dyDescent="0.25">
      <c r="B48" s="131"/>
      <c r="C48" s="116"/>
      <c r="D48" s="116"/>
      <c r="E48" s="87" t="s">
        <v>66</v>
      </c>
      <c r="F48" s="88">
        <v>5</v>
      </c>
      <c r="G48" s="139"/>
      <c r="H48" s="19"/>
      <c r="I48" s="19"/>
      <c r="J48" s="19"/>
      <c r="K48" s="19"/>
      <c r="L48" s="19"/>
    </row>
    <row r="49" spans="2:12" ht="18.75" customHeight="1" x14ac:dyDescent="0.25">
      <c r="B49" s="131"/>
      <c r="C49" s="116"/>
      <c r="D49" s="116"/>
      <c r="E49" s="87" t="s">
        <v>67</v>
      </c>
      <c r="F49" s="88">
        <v>0</v>
      </c>
      <c r="G49" s="139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31"/>
      <c r="C50" s="116"/>
      <c r="D50" s="116"/>
      <c r="E50" s="150" t="s">
        <v>68</v>
      </c>
      <c r="F50" s="150"/>
      <c r="G50" s="151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31"/>
      <c r="C51" s="116"/>
      <c r="D51" s="116"/>
      <c r="E51" s="87" t="s">
        <v>69</v>
      </c>
      <c r="F51" s="88">
        <v>5</v>
      </c>
      <c r="G51" s="139"/>
      <c r="H51" s="19"/>
      <c r="I51" s="19"/>
      <c r="J51" s="19"/>
      <c r="K51" s="19"/>
      <c r="L51" s="19"/>
    </row>
    <row r="52" spans="2:12" ht="18.75" customHeight="1" x14ac:dyDescent="0.25">
      <c r="B52" s="131"/>
      <c r="C52" s="116"/>
      <c r="D52" s="116"/>
      <c r="E52" s="87" t="s">
        <v>70</v>
      </c>
      <c r="F52" s="88">
        <v>0</v>
      </c>
      <c r="G52" s="139"/>
      <c r="H52" s="19"/>
      <c r="I52" s="19"/>
      <c r="J52" s="19"/>
      <c r="K52" s="19"/>
      <c r="L52" s="19"/>
    </row>
    <row r="53" spans="2:12" ht="18.75" customHeight="1" x14ac:dyDescent="0.25">
      <c r="B53" s="131"/>
      <c r="C53" s="116"/>
      <c r="D53" s="116"/>
      <c r="E53" s="150" t="s">
        <v>71</v>
      </c>
      <c r="F53" s="150"/>
      <c r="G53" s="151"/>
      <c r="H53" s="19"/>
      <c r="I53" s="19"/>
      <c r="J53" s="19"/>
      <c r="K53" s="19"/>
      <c r="L53" s="19"/>
    </row>
    <row r="54" spans="2:12" ht="23.25" customHeight="1" x14ac:dyDescent="0.25">
      <c r="B54" s="131"/>
      <c r="C54" s="116"/>
      <c r="D54" s="116"/>
      <c r="E54" s="89" t="s">
        <v>72</v>
      </c>
      <c r="F54" s="88">
        <v>5</v>
      </c>
      <c r="G54" s="139">
        <v>5</v>
      </c>
      <c r="H54" s="19"/>
      <c r="I54" s="19"/>
      <c r="J54" s="19"/>
      <c r="K54" s="19"/>
      <c r="L54" s="19"/>
    </row>
    <row r="55" spans="2:12" ht="18.75" customHeight="1" x14ac:dyDescent="0.25">
      <c r="B55" s="132"/>
      <c r="C55" s="117"/>
      <c r="D55" s="117"/>
      <c r="E55" s="90" t="s">
        <v>73</v>
      </c>
      <c r="F55" s="88">
        <v>0</v>
      </c>
      <c r="G55" s="139"/>
      <c r="H55" s="19"/>
      <c r="I55" s="19"/>
      <c r="J55" s="19"/>
      <c r="K55" s="19"/>
      <c r="L55" s="19"/>
    </row>
    <row r="56" spans="2:12" ht="18.75" customHeight="1" x14ac:dyDescent="0.25">
      <c r="B56" s="130" t="s">
        <v>74</v>
      </c>
      <c r="C56" s="115" t="s">
        <v>75</v>
      </c>
      <c r="D56" s="36" t="s">
        <v>76</v>
      </c>
      <c r="E56" s="87" t="s">
        <v>77</v>
      </c>
      <c r="F56" s="88">
        <v>5</v>
      </c>
      <c r="G56" s="136">
        <v>5</v>
      </c>
      <c r="H56" s="19">
        <v>463</v>
      </c>
      <c r="I56" s="19" t="s">
        <v>78</v>
      </c>
      <c r="J56" s="19"/>
      <c r="K56" s="19"/>
      <c r="L56" s="19"/>
    </row>
    <row r="57" spans="2:12" ht="42" customHeight="1" x14ac:dyDescent="0.25">
      <c r="B57" s="131"/>
      <c r="C57" s="116"/>
      <c r="D57" s="39" t="s">
        <v>79</v>
      </c>
      <c r="E57" s="87" t="s">
        <v>215</v>
      </c>
      <c r="F57" s="88">
        <v>3</v>
      </c>
      <c r="G57" s="137"/>
      <c r="H57" s="19">
        <v>6</v>
      </c>
      <c r="I57" s="149" t="s">
        <v>81</v>
      </c>
      <c r="J57" s="149"/>
      <c r="K57" s="149"/>
      <c r="L57" s="149"/>
    </row>
    <row r="58" spans="2:12" ht="46.5" customHeight="1" thickBot="1" x14ac:dyDescent="0.3">
      <c r="B58" s="147"/>
      <c r="C58" s="148"/>
      <c r="D58" s="52" t="s">
        <v>82</v>
      </c>
      <c r="E58" s="87" t="s">
        <v>83</v>
      </c>
      <c r="F58" s="91">
        <v>0</v>
      </c>
      <c r="G58" s="146"/>
      <c r="H58" s="19">
        <f>H56-H57</f>
        <v>457</v>
      </c>
      <c r="I58" s="19" t="s">
        <v>84</v>
      </c>
      <c r="J58" s="47">
        <f>L58/H58*100</f>
        <v>0.21881838074398249</v>
      </c>
      <c r="K58" s="19" t="s">
        <v>85</v>
      </c>
      <c r="L58" s="19">
        <v>1</v>
      </c>
    </row>
    <row r="59" spans="2:12" s="28" customFormat="1" ht="15.75" customHeight="1" x14ac:dyDescent="0.25">
      <c r="B59" s="105" t="s">
        <v>86</v>
      </c>
      <c r="C59" s="106"/>
      <c r="D59" s="110"/>
      <c r="E59" s="92" t="s">
        <v>87</v>
      </c>
      <c r="F59" s="93">
        <f>F60/G60*G59</f>
        <v>0.17333333333333334</v>
      </c>
      <c r="G59" s="94">
        <f>G61+G64+G67</f>
        <v>13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108"/>
      <c r="C60" s="109"/>
      <c r="D60" s="110"/>
      <c r="E60" s="95" t="s">
        <v>88</v>
      </c>
      <c r="F60" s="96">
        <v>0.2</v>
      </c>
      <c r="G60" s="97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40" t="s">
        <v>89</v>
      </c>
      <c r="C61" s="133" t="s">
        <v>90</v>
      </c>
      <c r="D61" s="36" t="s">
        <v>91</v>
      </c>
      <c r="E61" s="89" t="s">
        <v>92</v>
      </c>
      <c r="F61" s="88">
        <v>5</v>
      </c>
      <c r="G61" s="136">
        <v>3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41"/>
      <c r="C62" s="134"/>
      <c r="D62" s="39"/>
      <c r="E62" s="89" t="s">
        <v>93</v>
      </c>
      <c r="F62" s="88">
        <v>3</v>
      </c>
      <c r="G62" s="137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41"/>
      <c r="C63" s="152"/>
      <c r="D63" s="41" t="s">
        <v>94</v>
      </c>
      <c r="E63" s="89" t="s">
        <v>95</v>
      </c>
      <c r="F63" s="88">
        <v>0</v>
      </c>
      <c r="G63" s="138"/>
      <c r="H63" s="32">
        <v>0</v>
      </c>
      <c r="I63" s="32" t="s">
        <v>206</v>
      </c>
      <c r="J63" s="32"/>
      <c r="K63" s="32"/>
      <c r="L63" s="32"/>
    </row>
    <row r="64" spans="2:12" ht="23.25" customHeight="1" x14ac:dyDescent="0.25">
      <c r="B64" s="140" t="s">
        <v>96</v>
      </c>
      <c r="C64" s="153" t="s">
        <v>97</v>
      </c>
      <c r="D64" s="36" t="s">
        <v>98</v>
      </c>
      <c r="E64" s="156" t="s">
        <v>99</v>
      </c>
      <c r="F64" s="157">
        <v>5</v>
      </c>
      <c r="G64" s="139">
        <v>5</v>
      </c>
      <c r="H64" s="19"/>
      <c r="I64" s="19"/>
      <c r="J64" s="19"/>
      <c r="K64" s="19"/>
      <c r="L64" s="19"/>
    </row>
    <row r="65" spans="2:12" ht="18" customHeight="1" x14ac:dyDescent="0.25">
      <c r="B65" s="141"/>
      <c r="C65" s="154"/>
      <c r="D65" s="116" t="s">
        <v>100</v>
      </c>
      <c r="E65" s="156"/>
      <c r="F65" s="157"/>
      <c r="G65" s="139"/>
      <c r="H65" s="19"/>
      <c r="I65" s="19"/>
      <c r="J65" s="19"/>
      <c r="K65" s="19"/>
      <c r="L65" s="19"/>
    </row>
    <row r="66" spans="2:12" ht="33" customHeight="1" x14ac:dyDescent="0.25">
      <c r="B66" s="142"/>
      <c r="C66" s="155"/>
      <c r="D66" s="116"/>
      <c r="E66" s="90" t="s">
        <v>101</v>
      </c>
      <c r="F66" s="88">
        <v>0</v>
      </c>
      <c r="G66" s="139"/>
      <c r="H66" s="19">
        <v>0</v>
      </c>
      <c r="I66" s="19"/>
      <c r="J66" s="19"/>
      <c r="K66" s="19"/>
      <c r="L66" s="19"/>
    </row>
    <row r="67" spans="2:12" ht="33" customHeight="1" x14ac:dyDescent="0.25">
      <c r="B67" s="130" t="s">
        <v>102</v>
      </c>
      <c r="C67" s="133" t="s">
        <v>103</v>
      </c>
      <c r="D67" s="36" t="s">
        <v>104</v>
      </c>
      <c r="E67" s="98" t="s">
        <v>105</v>
      </c>
      <c r="F67" s="99">
        <v>5</v>
      </c>
      <c r="G67" s="137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47"/>
      <c r="C68" s="152"/>
      <c r="D68" s="41" t="s">
        <v>106</v>
      </c>
      <c r="E68" s="100" t="s">
        <v>107</v>
      </c>
      <c r="F68" s="101">
        <v>0</v>
      </c>
      <c r="G68" s="146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58" t="s">
        <v>108</v>
      </c>
      <c r="C69" s="159"/>
      <c r="D69" s="160"/>
      <c r="E69" s="92" t="s">
        <v>109</v>
      </c>
      <c r="F69" s="102">
        <f>F70/G70*G69</f>
        <v>0.1</v>
      </c>
      <c r="G69" s="94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61"/>
      <c r="C70" s="162"/>
      <c r="D70" s="162"/>
      <c r="E70" s="95" t="s">
        <v>110</v>
      </c>
      <c r="F70" s="96">
        <v>0.1</v>
      </c>
      <c r="G70" s="97">
        <v>10</v>
      </c>
      <c r="H70" s="32"/>
      <c r="I70" s="32"/>
      <c r="J70" s="32"/>
      <c r="K70" s="32"/>
      <c r="L70" s="32"/>
    </row>
    <row r="71" spans="2:12" ht="15.75" customHeight="1" x14ac:dyDescent="0.25">
      <c r="B71" s="140" t="s">
        <v>111</v>
      </c>
      <c r="C71" s="163" t="s">
        <v>112</v>
      </c>
      <c r="D71" s="58" t="s">
        <v>113</v>
      </c>
      <c r="E71" s="166" t="s">
        <v>114</v>
      </c>
      <c r="F71" s="157">
        <v>5</v>
      </c>
      <c r="G71" s="139">
        <v>5</v>
      </c>
      <c r="H71" s="19"/>
      <c r="I71" s="19"/>
      <c r="J71" s="19"/>
      <c r="K71" s="19"/>
      <c r="L71" s="19"/>
    </row>
    <row r="72" spans="2:12" ht="15" customHeight="1" x14ac:dyDescent="0.25">
      <c r="B72" s="141"/>
      <c r="C72" s="164"/>
      <c r="D72" s="168" t="s">
        <v>115</v>
      </c>
      <c r="E72" s="167"/>
      <c r="F72" s="157"/>
      <c r="G72" s="139"/>
      <c r="H72" s="19"/>
      <c r="I72" s="19"/>
      <c r="J72" s="19"/>
      <c r="K72" s="19"/>
      <c r="L72" s="19"/>
    </row>
    <row r="73" spans="2:12" ht="15.75" x14ac:dyDescent="0.25">
      <c r="B73" s="141"/>
      <c r="C73" s="164"/>
      <c r="D73" s="168"/>
      <c r="E73" s="90" t="s">
        <v>116</v>
      </c>
      <c r="F73" s="88">
        <v>3</v>
      </c>
      <c r="G73" s="139"/>
      <c r="H73" s="19"/>
      <c r="I73" s="19"/>
      <c r="J73" s="19"/>
      <c r="K73" s="19"/>
      <c r="L73" s="19"/>
    </row>
    <row r="74" spans="2:12" ht="15.75" x14ac:dyDescent="0.25">
      <c r="B74" s="142"/>
      <c r="C74" s="165"/>
      <c r="D74" s="168"/>
      <c r="E74" s="90" t="s">
        <v>117</v>
      </c>
      <c r="F74" s="88">
        <v>0</v>
      </c>
      <c r="G74" s="139"/>
      <c r="H74" s="19">
        <v>0</v>
      </c>
      <c r="I74" s="19"/>
      <c r="J74" s="19"/>
      <c r="K74" s="19"/>
      <c r="L74" s="19"/>
    </row>
    <row r="75" spans="2:12" ht="16.5" customHeight="1" x14ac:dyDescent="0.25">
      <c r="B75" s="140" t="s">
        <v>118</v>
      </c>
      <c r="C75" s="163" t="s">
        <v>119</v>
      </c>
      <c r="D75" s="58" t="s">
        <v>120</v>
      </c>
      <c r="E75" s="119" t="s">
        <v>121</v>
      </c>
      <c r="F75" s="174">
        <v>5</v>
      </c>
      <c r="G75" s="138">
        <v>5</v>
      </c>
      <c r="H75" s="19"/>
      <c r="I75" s="19"/>
      <c r="J75" s="19"/>
      <c r="K75" s="19"/>
      <c r="L75" s="19"/>
    </row>
    <row r="76" spans="2:12" ht="15" customHeight="1" x14ac:dyDescent="0.25">
      <c r="B76" s="141"/>
      <c r="C76" s="164"/>
      <c r="D76" s="168" t="s">
        <v>122</v>
      </c>
      <c r="E76" s="173"/>
      <c r="F76" s="120"/>
      <c r="G76" s="139"/>
      <c r="H76" s="19"/>
      <c r="I76" s="19"/>
      <c r="J76" s="19"/>
      <c r="K76" s="19"/>
      <c r="L76" s="19"/>
    </row>
    <row r="77" spans="2:12" ht="15.75" x14ac:dyDescent="0.25">
      <c r="B77" s="141"/>
      <c r="C77" s="164"/>
      <c r="D77" s="168"/>
      <c r="E77" s="40" t="s">
        <v>123</v>
      </c>
      <c r="F77" s="37">
        <v>3</v>
      </c>
      <c r="G77" s="139"/>
      <c r="H77" s="19"/>
      <c r="I77" s="19"/>
      <c r="J77" s="19"/>
      <c r="K77" s="19"/>
      <c r="L77" s="19"/>
    </row>
    <row r="78" spans="2:12" ht="16.5" thickBot="1" x14ac:dyDescent="0.3">
      <c r="B78" s="171"/>
      <c r="C78" s="172"/>
      <c r="D78" s="176"/>
      <c r="E78" s="59" t="s">
        <v>124</v>
      </c>
      <c r="F78" s="49">
        <v>0</v>
      </c>
      <c r="G78" s="175"/>
      <c r="H78" s="19">
        <v>0</v>
      </c>
      <c r="I78" s="19"/>
      <c r="J78" s="19"/>
      <c r="K78" s="19"/>
      <c r="L78" s="19"/>
    </row>
    <row r="79" spans="2:12" ht="16.5" customHeight="1" x14ac:dyDescent="0.25">
      <c r="B79" s="158" t="s">
        <v>125</v>
      </c>
      <c r="C79" s="159"/>
      <c r="D79" s="159"/>
      <c r="E79" s="29" t="s">
        <v>126</v>
      </c>
      <c r="F79" s="57">
        <f>F80/G80*G79</f>
        <v>0.05</v>
      </c>
      <c r="G79" s="94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61"/>
      <c r="C80" s="162"/>
      <c r="D80" s="162"/>
      <c r="E80" s="33" t="s">
        <v>127</v>
      </c>
      <c r="F80" s="34">
        <v>0.05</v>
      </c>
      <c r="G80" s="97">
        <v>10</v>
      </c>
      <c r="H80" s="19"/>
      <c r="I80" s="19"/>
      <c r="J80" s="19"/>
      <c r="K80" s="19"/>
      <c r="L80" s="19"/>
    </row>
    <row r="81" spans="2:12" ht="15.75" x14ac:dyDescent="0.25">
      <c r="B81" s="169" t="s">
        <v>128</v>
      </c>
      <c r="C81" s="170" t="s">
        <v>129</v>
      </c>
      <c r="D81" s="168" t="s">
        <v>130</v>
      </c>
      <c r="E81" s="40" t="s">
        <v>131</v>
      </c>
      <c r="F81" s="37">
        <v>5</v>
      </c>
      <c r="G81" s="139">
        <v>5</v>
      </c>
      <c r="H81" s="19"/>
      <c r="I81" s="19"/>
      <c r="J81" s="19"/>
      <c r="K81" s="19"/>
      <c r="L81" s="19"/>
    </row>
    <row r="82" spans="2:12" ht="39" customHeight="1" x14ac:dyDescent="0.25">
      <c r="B82" s="169"/>
      <c r="C82" s="170"/>
      <c r="D82" s="168"/>
      <c r="E82" s="40" t="s">
        <v>132</v>
      </c>
      <c r="F82" s="37">
        <v>0</v>
      </c>
      <c r="G82" s="139"/>
      <c r="H82" s="19" t="s">
        <v>207</v>
      </c>
      <c r="I82" s="19"/>
      <c r="J82" s="19"/>
      <c r="K82" s="19"/>
      <c r="L82" s="19"/>
    </row>
    <row r="83" spans="2:12" ht="48.75" customHeight="1" x14ac:dyDescent="0.25">
      <c r="B83" s="140" t="s">
        <v>133</v>
      </c>
      <c r="C83" s="163" t="s">
        <v>134</v>
      </c>
      <c r="D83" s="115" t="s">
        <v>135</v>
      </c>
      <c r="E83" s="40" t="s">
        <v>136</v>
      </c>
      <c r="F83" s="37">
        <v>5</v>
      </c>
      <c r="G83" s="103">
        <v>5</v>
      </c>
      <c r="H83" s="19" t="s">
        <v>208</v>
      </c>
      <c r="I83" s="19"/>
      <c r="J83" s="19"/>
      <c r="K83" s="19"/>
      <c r="L83" s="19"/>
    </row>
    <row r="84" spans="2:12" ht="47.25" x14ac:dyDescent="0.25">
      <c r="B84" s="141"/>
      <c r="C84" s="164"/>
      <c r="D84" s="116"/>
      <c r="E84" s="40" t="s">
        <v>137</v>
      </c>
      <c r="F84" s="37">
        <v>3</v>
      </c>
      <c r="G84" s="103"/>
      <c r="H84" s="19"/>
      <c r="I84" s="19"/>
      <c r="J84" s="19"/>
      <c r="K84" s="19"/>
      <c r="L84" s="19"/>
    </row>
    <row r="85" spans="2:12" ht="57.75" customHeight="1" thickBot="1" x14ac:dyDescent="0.3">
      <c r="B85" s="141"/>
      <c r="C85" s="164"/>
      <c r="D85" s="148"/>
      <c r="E85" s="40" t="s">
        <v>138</v>
      </c>
      <c r="F85" s="37">
        <v>0</v>
      </c>
      <c r="G85" s="103"/>
      <c r="H85" s="19"/>
      <c r="I85" s="19"/>
      <c r="J85" s="19"/>
      <c r="K85" s="19"/>
      <c r="L85" s="19"/>
    </row>
    <row r="86" spans="2:12" ht="16.5" customHeight="1" x14ac:dyDescent="0.25">
      <c r="B86" s="105" t="s">
        <v>139</v>
      </c>
      <c r="C86" s="106"/>
      <c r="D86" s="107"/>
      <c r="E86" s="29" t="s">
        <v>140</v>
      </c>
      <c r="F86" s="57">
        <f>F87/G87*G86</f>
        <v>0.1</v>
      </c>
      <c r="G86" s="94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108"/>
      <c r="C87" s="109"/>
      <c r="D87" s="182"/>
      <c r="E87" s="33" t="s">
        <v>141</v>
      </c>
      <c r="F87" s="34">
        <v>0.1</v>
      </c>
      <c r="G87" s="97">
        <v>10</v>
      </c>
      <c r="H87" s="19"/>
      <c r="I87" s="19"/>
      <c r="J87" s="19"/>
      <c r="K87" s="19"/>
      <c r="L87" s="19"/>
    </row>
    <row r="88" spans="2:12" ht="18" customHeight="1" x14ac:dyDescent="0.25">
      <c r="B88" s="140" t="s">
        <v>142</v>
      </c>
      <c r="C88" s="163" t="s">
        <v>143</v>
      </c>
      <c r="D88" s="115" t="s">
        <v>144</v>
      </c>
      <c r="E88" s="118" t="s">
        <v>145</v>
      </c>
      <c r="F88" s="183">
        <v>5</v>
      </c>
      <c r="G88" s="136">
        <v>5</v>
      </c>
      <c r="H88" s="19"/>
      <c r="I88" s="19"/>
      <c r="J88" s="19"/>
      <c r="K88" s="19"/>
      <c r="L88" s="19"/>
    </row>
    <row r="89" spans="2:12" ht="11.25" customHeight="1" x14ac:dyDescent="0.25">
      <c r="B89" s="141"/>
      <c r="C89" s="164"/>
      <c r="D89" s="116"/>
      <c r="E89" s="178"/>
      <c r="F89" s="184"/>
      <c r="G89" s="137"/>
      <c r="H89" s="19"/>
      <c r="I89" s="19"/>
      <c r="J89" s="19"/>
      <c r="K89" s="19"/>
      <c r="L89" s="19"/>
    </row>
    <row r="90" spans="2:12" ht="18" hidden="1" customHeight="1" x14ac:dyDescent="0.25">
      <c r="B90" s="141"/>
      <c r="C90" s="164"/>
      <c r="D90" s="39"/>
      <c r="E90" s="119"/>
      <c r="F90" s="185"/>
      <c r="G90" s="137"/>
      <c r="H90" s="19"/>
      <c r="I90" s="19"/>
      <c r="J90" s="19"/>
      <c r="K90" s="19"/>
      <c r="L90" s="19"/>
    </row>
    <row r="91" spans="2:12" ht="18" customHeight="1" x14ac:dyDescent="0.25">
      <c r="B91" s="141"/>
      <c r="C91" s="164"/>
      <c r="D91" s="116" t="s">
        <v>146</v>
      </c>
      <c r="E91" s="46" t="s">
        <v>147</v>
      </c>
      <c r="F91" s="37">
        <v>3</v>
      </c>
      <c r="G91" s="137"/>
      <c r="H91" s="19"/>
      <c r="I91" s="19"/>
      <c r="J91" s="19"/>
      <c r="K91" s="19"/>
      <c r="L91" s="19"/>
    </row>
    <row r="92" spans="2:12" ht="18" customHeight="1" x14ac:dyDescent="0.25">
      <c r="B92" s="141"/>
      <c r="C92" s="164"/>
      <c r="D92" s="116"/>
      <c r="E92" s="118" t="s">
        <v>148</v>
      </c>
      <c r="F92" s="179">
        <v>0</v>
      </c>
      <c r="G92" s="137"/>
      <c r="H92" s="19">
        <v>118</v>
      </c>
      <c r="I92" s="19" t="s">
        <v>149</v>
      </c>
      <c r="J92" s="19"/>
      <c r="K92" s="19"/>
      <c r="L92" s="19"/>
    </row>
    <row r="93" spans="2:12" ht="18" customHeight="1" x14ac:dyDescent="0.25">
      <c r="B93" s="141"/>
      <c r="C93" s="164"/>
      <c r="D93" s="116"/>
      <c r="E93" s="178"/>
      <c r="F93" s="180"/>
      <c r="G93" s="137"/>
      <c r="H93" s="19">
        <v>22</v>
      </c>
      <c r="I93" s="19" t="s">
        <v>150</v>
      </c>
      <c r="J93" s="19"/>
      <c r="K93" s="19"/>
      <c r="L93" s="19"/>
    </row>
    <row r="94" spans="2:12" ht="18" customHeight="1" x14ac:dyDescent="0.25">
      <c r="B94" s="141"/>
      <c r="C94" s="164"/>
      <c r="D94" s="116" t="s">
        <v>151</v>
      </c>
      <c r="E94" s="178"/>
      <c r="F94" s="180"/>
      <c r="G94" s="137"/>
      <c r="H94" s="19">
        <v>18</v>
      </c>
      <c r="I94" s="19" t="s">
        <v>152</v>
      </c>
      <c r="J94" s="19"/>
      <c r="K94" s="19"/>
      <c r="L94" s="19"/>
    </row>
    <row r="95" spans="2:12" ht="18" customHeight="1" x14ac:dyDescent="0.25">
      <c r="B95" s="141"/>
      <c r="C95" s="164"/>
      <c r="D95" s="116"/>
      <c r="E95" s="178"/>
      <c r="F95" s="180"/>
      <c r="G95" s="137"/>
      <c r="H95" s="19">
        <f>H92-H93-H94</f>
        <v>78</v>
      </c>
      <c r="I95" s="19" t="s">
        <v>153</v>
      </c>
      <c r="J95" s="19">
        <v>10</v>
      </c>
      <c r="K95" s="19" t="s">
        <v>154</v>
      </c>
      <c r="L95" s="19"/>
    </row>
    <row r="96" spans="2:12" ht="12.75" customHeight="1" thickBot="1" x14ac:dyDescent="0.3">
      <c r="B96" s="141"/>
      <c r="C96" s="164"/>
      <c r="D96" s="116"/>
      <c r="E96" s="119"/>
      <c r="F96" s="174"/>
      <c r="G96" s="177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40" t="s">
        <v>155</v>
      </c>
      <c r="C97" s="163" t="s">
        <v>156</v>
      </c>
      <c r="D97" s="36" t="s">
        <v>157</v>
      </c>
      <c r="E97" s="62" t="s">
        <v>158</v>
      </c>
      <c r="F97" s="56">
        <v>5</v>
      </c>
      <c r="G97" s="181">
        <v>5</v>
      </c>
      <c r="H97" s="19"/>
      <c r="I97" s="19"/>
      <c r="J97" s="19"/>
      <c r="K97" s="19"/>
      <c r="L97" s="19"/>
    </row>
    <row r="98" spans="2:12" ht="21.75" customHeight="1" x14ac:dyDescent="0.25">
      <c r="B98" s="141"/>
      <c r="C98" s="164"/>
      <c r="D98" s="39"/>
      <c r="E98" s="46" t="s">
        <v>159</v>
      </c>
      <c r="F98" s="37">
        <v>3</v>
      </c>
      <c r="G98" s="137"/>
      <c r="H98" s="19"/>
      <c r="I98" s="19"/>
      <c r="J98" s="19"/>
      <c r="K98" s="19"/>
      <c r="L98" s="19"/>
    </row>
    <row r="99" spans="2:12" ht="42.75" customHeight="1" thickBot="1" x14ac:dyDescent="0.3">
      <c r="B99" s="171"/>
      <c r="C99" s="172"/>
      <c r="D99" s="52"/>
      <c r="E99" s="48" t="s">
        <v>160</v>
      </c>
      <c r="F99" s="49">
        <v>0</v>
      </c>
      <c r="G99" s="146"/>
      <c r="H99" s="19" t="s">
        <v>208</v>
      </c>
      <c r="I99" s="19"/>
      <c r="J99" s="19"/>
      <c r="K99" s="19"/>
      <c r="L99" s="19"/>
    </row>
    <row r="100" spans="2:12" ht="16.5" customHeight="1" x14ac:dyDescent="0.25">
      <c r="B100" s="186" t="s">
        <v>161</v>
      </c>
      <c r="C100" s="187"/>
      <c r="D100" s="110"/>
      <c r="E100" s="63" t="s">
        <v>162</v>
      </c>
      <c r="F100" s="64">
        <f>F101/G101*G100</f>
        <v>0.05</v>
      </c>
      <c r="G100" s="104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108"/>
      <c r="C101" s="109"/>
      <c r="D101" s="182"/>
      <c r="E101" s="33" t="s">
        <v>163</v>
      </c>
      <c r="F101" s="34">
        <v>0.05</v>
      </c>
      <c r="G101" s="97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40" t="s">
        <v>164</v>
      </c>
      <c r="C102" s="163" t="s">
        <v>165</v>
      </c>
      <c r="D102" s="115" t="s">
        <v>166</v>
      </c>
      <c r="E102" s="40" t="s">
        <v>167</v>
      </c>
      <c r="F102" s="37">
        <v>5</v>
      </c>
      <c r="G102" s="139">
        <v>5</v>
      </c>
      <c r="H102" s="19" t="s">
        <v>207</v>
      </c>
      <c r="I102" s="19"/>
      <c r="J102" s="19"/>
      <c r="K102" s="19"/>
      <c r="L102" s="19"/>
    </row>
    <row r="103" spans="2:12" ht="108" customHeight="1" thickBot="1" x14ac:dyDescent="0.3">
      <c r="B103" s="171"/>
      <c r="C103" s="172"/>
      <c r="D103" s="148"/>
      <c r="E103" s="59" t="s">
        <v>168</v>
      </c>
      <c r="F103" s="49">
        <v>0</v>
      </c>
      <c r="G103" s="175"/>
      <c r="H103" s="19"/>
      <c r="I103" s="19"/>
      <c r="J103" s="19"/>
      <c r="K103" s="19"/>
      <c r="L103" s="19"/>
    </row>
    <row r="104" spans="2:12" ht="16.5" customHeight="1" x14ac:dyDescent="0.25">
      <c r="B104" s="158" t="s">
        <v>169</v>
      </c>
      <c r="C104" s="159"/>
      <c r="D104" s="159"/>
      <c r="E104" s="29" t="s">
        <v>170</v>
      </c>
      <c r="F104" s="57">
        <f>F105/G105*G104</f>
        <v>0.1</v>
      </c>
      <c r="G104" s="94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61"/>
      <c r="C105" s="162"/>
      <c r="D105" s="162"/>
      <c r="E105" s="33" t="s">
        <v>171</v>
      </c>
      <c r="F105" s="34">
        <v>0.1</v>
      </c>
      <c r="G105" s="97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30" t="s">
        <v>172</v>
      </c>
      <c r="C106" s="163" t="s">
        <v>173</v>
      </c>
      <c r="D106" s="115" t="s">
        <v>174</v>
      </c>
      <c r="E106" s="40" t="s">
        <v>175</v>
      </c>
      <c r="F106" s="37">
        <v>5</v>
      </c>
      <c r="G106" s="139">
        <v>5</v>
      </c>
      <c r="H106" s="19" t="s">
        <v>208</v>
      </c>
      <c r="I106" s="19"/>
      <c r="J106" s="19"/>
      <c r="K106" s="19"/>
      <c r="L106" s="19"/>
    </row>
    <row r="107" spans="2:12" ht="72.75" customHeight="1" x14ac:dyDescent="0.25">
      <c r="B107" s="132"/>
      <c r="C107" s="165"/>
      <c r="D107" s="116"/>
      <c r="E107" s="40" t="s">
        <v>176</v>
      </c>
      <c r="F107" s="37">
        <v>0</v>
      </c>
      <c r="G107" s="139"/>
      <c r="H107" s="19"/>
      <c r="I107" s="19"/>
      <c r="J107" s="19"/>
      <c r="K107" s="19"/>
      <c r="L107" s="19"/>
    </row>
    <row r="108" spans="2:12" ht="60.75" customHeight="1" x14ac:dyDescent="0.25">
      <c r="B108" s="130" t="s">
        <v>177</v>
      </c>
      <c r="C108" s="115" t="s">
        <v>178</v>
      </c>
      <c r="D108" s="115" t="s">
        <v>179</v>
      </c>
      <c r="E108" s="65">
        <v>0</v>
      </c>
      <c r="F108" s="66">
        <v>5</v>
      </c>
      <c r="G108" s="136">
        <v>5</v>
      </c>
      <c r="H108" s="19" t="s">
        <v>208</v>
      </c>
      <c r="I108" s="19"/>
      <c r="J108" s="19"/>
      <c r="K108" s="19"/>
      <c r="L108" s="19"/>
    </row>
    <row r="109" spans="2:12" ht="49.5" customHeight="1" x14ac:dyDescent="0.25">
      <c r="B109" s="131"/>
      <c r="C109" s="116"/>
      <c r="D109" s="116"/>
      <c r="E109" s="67" t="s">
        <v>180</v>
      </c>
      <c r="F109" s="68">
        <v>3</v>
      </c>
      <c r="G109" s="137"/>
      <c r="H109" s="19"/>
      <c r="I109" s="19"/>
      <c r="J109" s="19"/>
      <c r="K109" s="19"/>
      <c r="L109" s="19"/>
    </row>
    <row r="110" spans="2:12" ht="16.5" thickBot="1" x14ac:dyDescent="0.3">
      <c r="B110" s="147"/>
      <c r="C110" s="148"/>
      <c r="D110" s="148"/>
      <c r="E110" s="48" t="s">
        <v>181</v>
      </c>
      <c r="F110" s="69">
        <v>0</v>
      </c>
      <c r="G110" s="146"/>
      <c r="H110" s="19"/>
      <c r="I110" s="19"/>
      <c r="J110" s="19"/>
      <c r="K110" s="19"/>
      <c r="L110" s="19"/>
    </row>
  </sheetData>
  <mergeCells count="106"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</mergeCells>
  <pageMargins left="0.7" right="0.7" top="0.75" bottom="0.75" header="0.3" footer="0.3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0"/>
  <sheetViews>
    <sheetView zoomScale="80" workbookViewId="0">
      <pane xSplit="1" ySplit="19" topLeftCell="B20" activePane="bottomRight" state="frozen"/>
      <selection activeCell="C38" sqref="C38:C43"/>
      <selection pane="topRight"/>
      <selection pane="bottomLeft"/>
      <selection pane="bottomRight" activeCell="K1" sqref="K1:Q1048576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0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  <col min="13" max="17" width="0" hidden="1" customWidth="1"/>
  </cols>
  <sheetData>
    <row r="1" spans="2:12" s="5" customFormat="1" ht="17.25" x14ac:dyDescent="0.3">
      <c r="B1" s="6"/>
      <c r="C1" s="7"/>
      <c r="D1" s="8"/>
      <c r="E1" s="9"/>
      <c r="G1" s="85" t="s">
        <v>211</v>
      </c>
    </row>
    <row r="2" spans="2:12" s="5" customFormat="1" ht="17.25" x14ac:dyDescent="0.3">
      <c r="B2" s="6"/>
      <c r="C2" s="7"/>
      <c r="D2" t="s">
        <v>0</v>
      </c>
      <c r="F2" s="85"/>
      <c r="G2" s="10" t="s">
        <v>1</v>
      </c>
    </row>
    <row r="3" spans="2:12" s="5" customFormat="1" ht="17.25" x14ac:dyDescent="0.3">
      <c r="B3" s="6"/>
      <c r="C3" s="7"/>
      <c r="D3" s="8"/>
      <c r="E3" s="9"/>
      <c r="G3" s="10" t="s">
        <v>2</v>
      </c>
    </row>
    <row r="4" spans="2:12" s="5" customFormat="1" ht="17.25" x14ac:dyDescent="0.3">
      <c r="B4" s="6"/>
      <c r="C4" s="7"/>
      <c r="D4" s="8"/>
      <c r="E4" s="9"/>
      <c r="G4" s="10" t="s">
        <v>3</v>
      </c>
    </row>
    <row r="5" spans="2:12" s="5" customFormat="1" ht="17.25" x14ac:dyDescent="0.3">
      <c r="B5" s="6"/>
      <c r="C5" s="7"/>
      <c r="D5" s="8"/>
      <c r="E5" s="9"/>
      <c r="G5" s="10" t="s">
        <v>4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21" t="s">
        <v>5</v>
      </c>
      <c r="C10" s="121"/>
      <c r="D10" s="121"/>
      <c r="E10" s="121"/>
      <c r="F10" s="121"/>
      <c r="G10" s="121"/>
    </row>
    <row r="11" spans="2:12" s="5" customFormat="1" ht="17.25" x14ac:dyDescent="0.3">
      <c r="B11" s="122" t="s">
        <v>6</v>
      </c>
      <c r="C11" s="122"/>
      <c r="D11" s="122"/>
      <c r="E11" s="122"/>
      <c r="F11" s="122"/>
      <c r="G11" s="122"/>
    </row>
    <row r="12" spans="2:12" s="11" customFormat="1" ht="12" x14ac:dyDescent="0.2">
      <c r="B12" s="123" t="s">
        <v>7</v>
      </c>
      <c r="C12" s="123"/>
      <c r="D12" s="123"/>
      <c r="E12" s="123"/>
      <c r="F12" s="123"/>
      <c r="G12" s="123"/>
    </row>
    <row r="13" spans="2:12" s="5" customFormat="1" ht="27" customHeight="1" x14ac:dyDescent="0.3">
      <c r="B13" s="122" t="s">
        <v>8</v>
      </c>
      <c r="C13" s="122"/>
      <c r="D13" s="122"/>
      <c r="E13" s="122"/>
      <c r="F13" s="122"/>
      <c r="G13" s="122"/>
    </row>
    <row r="14" spans="2:12" s="5" customFormat="1" ht="24.75" customHeight="1" x14ac:dyDescent="0.3">
      <c r="B14" s="122" t="s">
        <v>213</v>
      </c>
      <c r="C14" s="122"/>
      <c r="D14" s="122"/>
      <c r="E14" s="122"/>
      <c r="F14" s="122"/>
      <c r="G14" s="122"/>
    </row>
    <row r="15" spans="2:12" ht="29.25" customHeight="1" thickBot="1" x14ac:dyDescent="0.3"/>
    <row r="16" spans="2:12" s="1" customFormat="1" ht="63.75" thickBot="1" x14ac:dyDescent="0.3">
      <c r="B16" s="12" t="s">
        <v>9</v>
      </c>
      <c r="C16" s="13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24"/>
      <c r="C18" s="126"/>
      <c r="D18" s="128"/>
      <c r="E18" s="21" t="s">
        <v>15</v>
      </c>
      <c r="F18" s="22">
        <f t="shared" ref="F18:G19" si="0">F20+F36+F59+F69+F79+F86+F100+F104</f>
        <v>0.90666666666666673</v>
      </c>
      <c r="G18" s="23">
        <f>G20+G36+G59+G69+G79+G86+G100+G104</f>
        <v>83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25"/>
      <c r="C19" s="127"/>
      <c r="D19" s="129"/>
      <c r="E19" s="25" t="s">
        <v>16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105" t="s">
        <v>17</v>
      </c>
      <c r="C20" s="106"/>
      <c r="D20" s="107"/>
      <c r="E20" s="29" t="s">
        <v>18</v>
      </c>
      <c r="F20" s="30">
        <f>F21/G21*G20</f>
        <v>0.13333333333333333</v>
      </c>
      <c r="G20" s="31">
        <f>G22+G26+G29</f>
        <v>10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108"/>
      <c r="C21" s="109"/>
      <c r="D21" s="110"/>
      <c r="E21" s="33" t="s">
        <v>19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111" t="s">
        <v>20</v>
      </c>
      <c r="C22" s="114" t="s">
        <v>21</v>
      </c>
      <c r="D22" s="115" t="s">
        <v>22</v>
      </c>
      <c r="E22" s="118" t="s">
        <v>23</v>
      </c>
      <c r="F22" s="120">
        <v>5</v>
      </c>
      <c r="G22" s="188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112"/>
      <c r="C23" s="114"/>
      <c r="D23" s="116"/>
      <c r="E23" s="119"/>
      <c r="F23" s="120"/>
      <c r="G23" s="188"/>
      <c r="H23" s="32"/>
      <c r="I23" s="32"/>
      <c r="J23" s="32"/>
      <c r="K23" s="32"/>
      <c r="L23" s="32"/>
    </row>
    <row r="24" spans="2:12" s="28" customFormat="1" ht="18" customHeight="1" x14ac:dyDescent="0.25">
      <c r="B24" s="112"/>
      <c r="C24" s="114"/>
      <c r="D24" s="116"/>
      <c r="E24" s="40" t="s">
        <v>24</v>
      </c>
      <c r="F24" s="37">
        <v>3</v>
      </c>
      <c r="G24" s="188"/>
      <c r="H24" s="32"/>
      <c r="I24" s="32"/>
      <c r="J24" s="32"/>
      <c r="K24" s="32"/>
      <c r="L24" s="32"/>
    </row>
    <row r="25" spans="2:12" s="28" customFormat="1" ht="24" customHeight="1" x14ac:dyDescent="0.25">
      <c r="B25" s="113"/>
      <c r="C25" s="114"/>
      <c r="D25" s="117"/>
      <c r="E25" s="40" t="s">
        <v>25</v>
      </c>
      <c r="F25" s="37">
        <v>0</v>
      </c>
      <c r="G25" s="188"/>
      <c r="H25" s="32" t="s">
        <v>210</v>
      </c>
      <c r="I25" s="32"/>
      <c r="J25" s="32"/>
      <c r="K25" s="32"/>
      <c r="L25" s="32"/>
    </row>
    <row r="26" spans="2:12" s="28" customFormat="1" ht="27.75" customHeight="1" x14ac:dyDescent="0.25">
      <c r="B26" s="140" t="s">
        <v>26</v>
      </c>
      <c r="C26" s="133" t="s">
        <v>27</v>
      </c>
      <c r="D26" s="115" t="s">
        <v>28</v>
      </c>
      <c r="E26" s="40" t="s">
        <v>29</v>
      </c>
      <c r="F26" s="42">
        <v>5</v>
      </c>
      <c r="G26" s="188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41"/>
      <c r="C27" s="134"/>
      <c r="D27" s="116"/>
      <c r="E27" s="40" t="s">
        <v>30</v>
      </c>
      <c r="F27" s="42">
        <v>3</v>
      </c>
      <c r="G27" s="188"/>
      <c r="H27" s="32"/>
      <c r="I27" s="32"/>
      <c r="J27" s="32"/>
      <c r="K27" s="32"/>
      <c r="L27" s="32"/>
    </row>
    <row r="28" spans="2:12" s="28" customFormat="1" ht="86.25" customHeight="1" x14ac:dyDescent="0.25">
      <c r="B28" s="142"/>
      <c r="C28" s="134"/>
      <c r="D28" s="117"/>
      <c r="E28" s="40" t="s">
        <v>31</v>
      </c>
      <c r="F28" s="42">
        <v>0</v>
      </c>
      <c r="G28" s="188"/>
      <c r="H28" s="32" t="s">
        <v>208</v>
      </c>
      <c r="I28" s="32"/>
      <c r="J28" s="32"/>
      <c r="K28" s="32"/>
      <c r="L28" s="32"/>
    </row>
    <row r="29" spans="2:12" ht="15.75" x14ac:dyDescent="0.25">
      <c r="B29" s="143" t="s">
        <v>32</v>
      </c>
      <c r="C29" s="114" t="s">
        <v>33</v>
      </c>
      <c r="D29" s="36" t="s">
        <v>34</v>
      </c>
      <c r="E29" s="44"/>
      <c r="F29" s="45"/>
      <c r="G29" s="189">
        <v>0</v>
      </c>
      <c r="H29" s="19"/>
      <c r="I29" s="19"/>
      <c r="J29" s="19"/>
      <c r="K29" s="19"/>
      <c r="L29" s="19"/>
    </row>
    <row r="30" spans="2:12" ht="31.5" x14ac:dyDescent="0.25">
      <c r="B30" s="143"/>
      <c r="C30" s="114"/>
      <c r="D30" s="39" t="s">
        <v>35</v>
      </c>
      <c r="E30" s="46" t="s">
        <v>36</v>
      </c>
      <c r="F30" s="37">
        <v>5</v>
      </c>
      <c r="G30" s="190"/>
      <c r="H30" s="19"/>
      <c r="I30" s="19"/>
      <c r="J30" s="19"/>
      <c r="K30" s="19"/>
      <c r="L30" s="19"/>
    </row>
    <row r="31" spans="2:12" ht="15.75" x14ac:dyDescent="0.25">
      <c r="B31" s="143"/>
      <c r="C31" s="114"/>
      <c r="D31" s="116" t="s">
        <v>37</v>
      </c>
      <c r="E31" s="46" t="s">
        <v>38</v>
      </c>
      <c r="F31" s="37">
        <v>4</v>
      </c>
      <c r="G31" s="190"/>
      <c r="H31" s="19"/>
      <c r="I31" s="19"/>
      <c r="J31" s="19"/>
      <c r="K31" s="19"/>
      <c r="L31" s="19"/>
    </row>
    <row r="32" spans="2:12" ht="15.75" x14ac:dyDescent="0.25">
      <c r="B32" s="143"/>
      <c r="C32" s="114"/>
      <c r="D32" s="116"/>
      <c r="E32" s="46" t="s">
        <v>39</v>
      </c>
      <c r="F32" s="37">
        <v>3</v>
      </c>
      <c r="G32" s="190"/>
      <c r="H32" s="19"/>
      <c r="I32" s="19"/>
      <c r="J32" s="19"/>
      <c r="K32" s="19"/>
      <c r="L32" s="19"/>
    </row>
    <row r="33" spans="2:12" ht="15.75" x14ac:dyDescent="0.25">
      <c r="B33" s="143"/>
      <c r="C33" s="114"/>
      <c r="D33" s="116"/>
      <c r="E33" s="46" t="s">
        <v>40</v>
      </c>
      <c r="F33" s="37">
        <v>2</v>
      </c>
      <c r="G33" s="190"/>
      <c r="H33" s="19"/>
      <c r="I33" s="19"/>
      <c r="J33" s="19"/>
      <c r="K33" s="19"/>
      <c r="L33" s="19"/>
    </row>
    <row r="34" spans="2:12" ht="15.75" x14ac:dyDescent="0.25">
      <c r="B34" s="143"/>
      <c r="C34" s="114"/>
      <c r="D34" s="116"/>
      <c r="E34" s="46" t="s">
        <v>41</v>
      </c>
      <c r="F34" s="37">
        <v>1</v>
      </c>
      <c r="G34" s="190"/>
      <c r="H34" s="47">
        <f>I34/I35*100</f>
        <v>48.334280511708769</v>
      </c>
      <c r="I34" s="47">
        <v>28922006.710000001</v>
      </c>
      <c r="J34" s="19"/>
      <c r="K34" s="19"/>
      <c r="L34" s="19"/>
    </row>
    <row r="35" spans="2:12" ht="16.5" thickBot="1" x14ac:dyDescent="0.3">
      <c r="B35" s="144"/>
      <c r="C35" s="145"/>
      <c r="D35" s="117"/>
      <c r="E35" s="48" t="s">
        <v>42</v>
      </c>
      <c r="F35" s="49">
        <v>0</v>
      </c>
      <c r="G35" s="191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105" t="s">
        <v>43</v>
      </c>
      <c r="C36" s="106"/>
      <c r="D36" s="110"/>
      <c r="E36" s="29" t="s">
        <v>44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108"/>
      <c r="C37" s="109"/>
      <c r="D37" s="110"/>
      <c r="E37" s="33" t="s">
        <v>45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30" t="s">
        <v>46</v>
      </c>
      <c r="C38" s="133" t="s">
        <v>47</v>
      </c>
      <c r="D38" s="115" t="s">
        <v>48</v>
      </c>
      <c r="E38" s="46" t="s">
        <v>49</v>
      </c>
      <c r="F38" s="37">
        <v>5</v>
      </c>
      <c r="G38" s="189">
        <v>5</v>
      </c>
      <c r="H38" s="19"/>
      <c r="I38" s="19"/>
      <c r="J38" s="19"/>
      <c r="K38" s="19"/>
      <c r="L38" s="19"/>
    </row>
    <row r="39" spans="2:12" ht="16.5" customHeight="1" x14ac:dyDescent="0.25">
      <c r="B39" s="131"/>
      <c r="C39" s="134"/>
      <c r="D39" s="116"/>
      <c r="E39" s="46" t="s">
        <v>50</v>
      </c>
      <c r="F39" s="37">
        <v>4</v>
      </c>
      <c r="G39" s="190"/>
      <c r="H39" s="19"/>
      <c r="I39" s="19"/>
      <c r="J39" s="19"/>
      <c r="K39" s="19"/>
      <c r="L39" s="19"/>
    </row>
    <row r="40" spans="2:12" ht="36" customHeight="1" x14ac:dyDescent="0.25">
      <c r="B40" s="131"/>
      <c r="C40" s="134"/>
      <c r="D40" s="39" t="s">
        <v>51</v>
      </c>
      <c r="E40" s="46" t="s">
        <v>52</v>
      </c>
      <c r="F40" s="37">
        <v>3</v>
      </c>
      <c r="G40" s="190"/>
      <c r="H40" s="19"/>
      <c r="I40" s="19"/>
      <c r="J40" s="19"/>
      <c r="K40" s="19"/>
      <c r="L40" s="19"/>
    </row>
    <row r="41" spans="2:12" ht="16.5" customHeight="1" x14ac:dyDescent="0.25">
      <c r="B41" s="131"/>
      <c r="C41" s="134"/>
      <c r="D41" s="116" t="s">
        <v>53</v>
      </c>
      <c r="E41" s="46" t="s">
        <v>54</v>
      </c>
      <c r="F41" s="37">
        <v>2</v>
      </c>
      <c r="G41" s="190"/>
      <c r="H41" s="19"/>
      <c r="I41" s="19"/>
      <c r="J41" s="19"/>
      <c r="K41" s="19"/>
      <c r="L41" s="19"/>
    </row>
    <row r="42" spans="2:12" ht="16.5" customHeight="1" x14ac:dyDescent="0.25">
      <c r="B42" s="131"/>
      <c r="C42" s="134"/>
      <c r="D42" s="116"/>
      <c r="E42" s="46" t="s">
        <v>55</v>
      </c>
      <c r="F42" s="37">
        <v>1</v>
      </c>
      <c r="G42" s="190"/>
      <c r="H42" s="86">
        <f>I43/I42*100</f>
        <v>99.84021787207503</v>
      </c>
      <c r="I42" s="47">
        <v>59837461.950000003</v>
      </c>
      <c r="J42" s="19"/>
      <c r="K42" s="19"/>
      <c r="L42" s="19"/>
    </row>
    <row r="43" spans="2:12" ht="16.5" customHeight="1" x14ac:dyDescent="0.25">
      <c r="B43" s="132"/>
      <c r="C43" s="135"/>
      <c r="D43" s="117"/>
      <c r="E43" s="46" t="s">
        <v>56</v>
      </c>
      <c r="F43" s="37">
        <v>0</v>
      </c>
      <c r="G43" s="195"/>
      <c r="H43" s="19"/>
      <c r="I43" s="47">
        <v>59741852.380000003</v>
      </c>
      <c r="J43" s="19"/>
      <c r="K43" s="19"/>
      <c r="L43" s="19"/>
    </row>
    <row r="44" spans="2:12" ht="18.75" customHeight="1" x14ac:dyDescent="0.25">
      <c r="B44" s="130" t="s">
        <v>57</v>
      </c>
      <c r="C44" s="115" t="s">
        <v>58</v>
      </c>
      <c r="D44" s="39" t="s">
        <v>59</v>
      </c>
      <c r="E44" s="196" t="s">
        <v>60</v>
      </c>
      <c r="F44" s="196"/>
      <c r="G44" s="197"/>
      <c r="H44" s="19"/>
      <c r="I44" s="19"/>
      <c r="J44" s="19"/>
      <c r="K44" s="19"/>
      <c r="L44" s="19"/>
    </row>
    <row r="45" spans="2:12" ht="36.75" customHeight="1" x14ac:dyDescent="0.25">
      <c r="B45" s="131"/>
      <c r="C45" s="116"/>
      <c r="D45" s="39" t="s">
        <v>61</v>
      </c>
      <c r="E45" s="46" t="s">
        <v>62</v>
      </c>
      <c r="F45" s="37">
        <v>5</v>
      </c>
      <c r="G45" s="188"/>
      <c r="H45" s="19"/>
      <c r="I45" s="19"/>
      <c r="J45" s="19"/>
      <c r="K45" s="19"/>
      <c r="L45" s="19"/>
    </row>
    <row r="46" spans="2:12" ht="18.75" customHeight="1" x14ac:dyDescent="0.25">
      <c r="B46" s="131"/>
      <c r="C46" s="116"/>
      <c r="D46" s="116" t="s">
        <v>63</v>
      </c>
      <c r="E46" s="46" t="s">
        <v>64</v>
      </c>
      <c r="F46" s="37">
        <v>0</v>
      </c>
      <c r="G46" s="188"/>
      <c r="H46" s="19"/>
      <c r="I46" s="19"/>
      <c r="J46" s="19"/>
      <c r="K46" s="19"/>
      <c r="L46" s="19"/>
    </row>
    <row r="47" spans="2:12" ht="18.75" customHeight="1" x14ac:dyDescent="0.25">
      <c r="B47" s="131"/>
      <c r="C47" s="116"/>
      <c r="D47" s="116"/>
      <c r="E47" s="196" t="s">
        <v>65</v>
      </c>
      <c r="F47" s="196"/>
      <c r="G47" s="197"/>
      <c r="H47" s="19"/>
      <c r="I47" s="19"/>
      <c r="J47" s="19"/>
      <c r="K47" s="19"/>
      <c r="L47" s="19"/>
    </row>
    <row r="48" spans="2:12" ht="18.75" customHeight="1" x14ac:dyDescent="0.25">
      <c r="B48" s="131"/>
      <c r="C48" s="116"/>
      <c r="D48" s="116"/>
      <c r="E48" s="46" t="s">
        <v>66</v>
      </c>
      <c r="F48" s="37">
        <v>5</v>
      </c>
      <c r="G48" s="188"/>
      <c r="H48" s="19"/>
      <c r="I48" s="19"/>
      <c r="J48" s="19"/>
      <c r="K48" s="19"/>
      <c r="L48" s="19"/>
    </row>
    <row r="49" spans="2:12" ht="18.75" customHeight="1" x14ac:dyDescent="0.25">
      <c r="B49" s="131"/>
      <c r="C49" s="116"/>
      <c r="D49" s="116"/>
      <c r="E49" s="46" t="s">
        <v>67</v>
      </c>
      <c r="F49" s="37">
        <v>0</v>
      </c>
      <c r="G49" s="188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31"/>
      <c r="C50" s="116"/>
      <c r="D50" s="116"/>
      <c r="E50" s="196" t="s">
        <v>68</v>
      </c>
      <c r="F50" s="196"/>
      <c r="G50" s="197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31"/>
      <c r="C51" s="116"/>
      <c r="D51" s="116"/>
      <c r="E51" s="46" t="s">
        <v>69</v>
      </c>
      <c r="F51" s="37">
        <v>5</v>
      </c>
      <c r="G51" s="188"/>
      <c r="H51" s="19"/>
      <c r="I51" s="19"/>
      <c r="J51" s="19"/>
      <c r="K51" s="19"/>
      <c r="L51" s="19"/>
    </row>
    <row r="52" spans="2:12" ht="18.75" customHeight="1" x14ac:dyDescent="0.25">
      <c r="B52" s="131"/>
      <c r="C52" s="116"/>
      <c r="D52" s="116"/>
      <c r="E52" s="46" t="s">
        <v>70</v>
      </c>
      <c r="F52" s="37">
        <v>0</v>
      </c>
      <c r="G52" s="188"/>
      <c r="H52" s="19"/>
      <c r="I52" s="19"/>
      <c r="J52" s="19"/>
      <c r="K52" s="19"/>
      <c r="L52" s="19"/>
    </row>
    <row r="53" spans="2:12" ht="18.75" customHeight="1" x14ac:dyDescent="0.25">
      <c r="B53" s="131"/>
      <c r="C53" s="116"/>
      <c r="D53" s="116"/>
      <c r="E53" s="196" t="s">
        <v>71</v>
      </c>
      <c r="F53" s="196"/>
      <c r="G53" s="197"/>
      <c r="H53" s="19"/>
      <c r="I53" s="19"/>
      <c r="J53" s="19"/>
      <c r="K53" s="19"/>
      <c r="L53" s="19"/>
    </row>
    <row r="54" spans="2:12" ht="23.25" customHeight="1" x14ac:dyDescent="0.25">
      <c r="B54" s="131"/>
      <c r="C54" s="116"/>
      <c r="D54" s="116"/>
      <c r="E54" s="51" t="s">
        <v>72</v>
      </c>
      <c r="F54" s="37">
        <v>5</v>
      </c>
      <c r="G54" s="188">
        <v>5</v>
      </c>
      <c r="H54" s="19"/>
      <c r="I54" s="19"/>
      <c r="J54" s="19"/>
      <c r="K54" s="19"/>
      <c r="L54" s="19"/>
    </row>
    <row r="55" spans="2:12" ht="18.75" customHeight="1" x14ac:dyDescent="0.25">
      <c r="B55" s="132"/>
      <c r="C55" s="117"/>
      <c r="D55" s="117"/>
      <c r="E55" s="40" t="s">
        <v>73</v>
      </c>
      <c r="F55" s="37">
        <v>0</v>
      </c>
      <c r="G55" s="188"/>
      <c r="H55" s="19"/>
      <c r="I55" s="19"/>
      <c r="J55" s="19"/>
      <c r="K55" s="19"/>
      <c r="L55" s="19"/>
    </row>
    <row r="56" spans="2:12" ht="18.75" customHeight="1" x14ac:dyDescent="0.25">
      <c r="B56" s="130" t="s">
        <v>74</v>
      </c>
      <c r="C56" s="115" t="s">
        <v>75</v>
      </c>
      <c r="D56" s="36" t="s">
        <v>76</v>
      </c>
      <c r="E56" s="46" t="s">
        <v>77</v>
      </c>
      <c r="F56" s="37">
        <v>5</v>
      </c>
      <c r="G56" s="189">
        <v>5</v>
      </c>
      <c r="H56" s="19">
        <v>463</v>
      </c>
      <c r="I56" s="19" t="s">
        <v>78</v>
      </c>
      <c r="J56" s="19"/>
      <c r="K56" s="19"/>
      <c r="L56" s="19"/>
    </row>
    <row r="57" spans="2:12" ht="42" customHeight="1" x14ac:dyDescent="0.25">
      <c r="B57" s="131"/>
      <c r="C57" s="116"/>
      <c r="D57" s="39" t="s">
        <v>79</v>
      </c>
      <c r="E57" s="46" t="s">
        <v>80</v>
      </c>
      <c r="F57" s="37">
        <v>3</v>
      </c>
      <c r="G57" s="190"/>
      <c r="H57" s="19">
        <v>6</v>
      </c>
      <c r="I57" s="149" t="s">
        <v>81</v>
      </c>
      <c r="J57" s="149"/>
      <c r="K57" s="149"/>
      <c r="L57" s="149"/>
    </row>
    <row r="58" spans="2:12" ht="46.5" customHeight="1" thickBot="1" x14ac:dyDescent="0.3">
      <c r="B58" s="147"/>
      <c r="C58" s="148"/>
      <c r="D58" s="52" t="s">
        <v>82</v>
      </c>
      <c r="E58" s="46" t="s">
        <v>83</v>
      </c>
      <c r="F58" s="53">
        <v>0</v>
      </c>
      <c r="G58" s="191"/>
      <c r="H58" s="19">
        <f>H56-H57</f>
        <v>457</v>
      </c>
      <c r="I58" s="19" t="s">
        <v>84</v>
      </c>
      <c r="J58" s="47">
        <f>L58/H58*100</f>
        <v>0.21881838074398249</v>
      </c>
      <c r="K58" s="19" t="s">
        <v>85</v>
      </c>
      <c r="L58" s="19">
        <v>1</v>
      </c>
    </row>
    <row r="59" spans="2:12" s="28" customFormat="1" ht="15.75" customHeight="1" x14ac:dyDescent="0.25">
      <c r="B59" s="105" t="s">
        <v>86</v>
      </c>
      <c r="C59" s="106"/>
      <c r="D59" s="110"/>
      <c r="E59" s="54" t="s">
        <v>87</v>
      </c>
      <c r="F59" s="30">
        <f>F60/G60*G59</f>
        <v>0.17333333333333334</v>
      </c>
      <c r="G59" s="31">
        <f>G61+G64+G67</f>
        <v>13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108"/>
      <c r="C60" s="109"/>
      <c r="D60" s="110"/>
      <c r="E60" s="33" t="s">
        <v>88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40" t="s">
        <v>89</v>
      </c>
      <c r="C61" s="133" t="s">
        <v>90</v>
      </c>
      <c r="D61" s="36" t="s">
        <v>91</v>
      </c>
      <c r="E61" s="51" t="s">
        <v>92</v>
      </c>
      <c r="F61" s="37">
        <v>5</v>
      </c>
      <c r="G61" s="189">
        <v>3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41"/>
      <c r="C62" s="134"/>
      <c r="D62" s="39"/>
      <c r="E62" s="51" t="s">
        <v>93</v>
      </c>
      <c r="F62" s="37">
        <v>3</v>
      </c>
      <c r="G62" s="190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41"/>
      <c r="C63" s="152"/>
      <c r="D63" s="41" t="s">
        <v>94</v>
      </c>
      <c r="E63" s="51" t="s">
        <v>95</v>
      </c>
      <c r="F63" s="37">
        <v>0</v>
      </c>
      <c r="G63" s="195"/>
      <c r="H63" s="32">
        <v>1</v>
      </c>
      <c r="I63" s="32" t="s">
        <v>206</v>
      </c>
      <c r="J63" s="32"/>
      <c r="K63" s="32"/>
      <c r="L63" s="32"/>
    </row>
    <row r="64" spans="2:12" ht="23.25" customHeight="1" x14ac:dyDescent="0.25">
      <c r="B64" s="140" t="s">
        <v>96</v>
      </c>
      <c r="C64" s="153" t="s">
        <v>97</v>
      </c>
      <c r="D64" s="36" t="s">
        <v>98</v>
      </c>
      <c r="E64" s="173" t="s">
        <v>99</v>
      </c>
      <c r="F64" s="120">
        <v>5</v>
      </c>
      <c r="G64" s="188">
        <v>5</v>
      </c>
      <c r="H64" s="19"/>
      <c r="I64" s="19"/>
      <c r="J64" s="19"/>
      <c r="K64" s="19"/>
      <c r="L64" s="19"/>
    </row>
    <row r="65" spans="2:12" ht="18" customHeight="1" x14ac:dyDescent="0.25">
      <c r="B65" s="141"/>
      <c r="C65" s="154"/>
      <c r="D65" s="116" t="s">
        <v>100</v>
      </c>
      <c r="E65" s="173"/>
      <c r="F65" s="120"/>
      <c r="G65" s="188"/>
      <c r="H65" s="19"/>
      <c r="I65" s="19"/>
      <c r="J65" s="19"/>
      <c r="K65" s="19"/>
      <c r="L65" s="19"/>
    </row>
    <row r="66" spans="2:12" ht="33" customHeight="1" x14ac:dyDescent="0.25">
      <c r="B66" s="142"/>
      <c r="C66" s="155"/>
      <c r="D66" s="116"/>
      <c r="E66" s="40" t="s">
        <v>101</v>
      </c>
      <c r="F66" s="37">
        <v>0</v>
      </c>
      <c r="G66" s="188"/>
      <c r="H66" s="19">
        <v>0</v>
      </c>
      <c r="I66" s="19"/>
      <c r="J66" s="19"/>
      <c r="K66" s="19"/>
      <c r="L66" s="19"/>
    </row>
    <row r="67" spans="2:12" ht="33" customHeight="1" x14ac:dyDescent="0.25">
      <c r="B67" s="130" t="s">
        <v>102</v>
      </c>
      <c r="C67" s="133" t="s">
        <v>103</v>
      </c>
      <c r="D67" s="36" t="s">
        <v>104</v>
      </c>
      <c r="E67" s="55" t="s">
        <v>105</v>
      </c>
      <c r="F67" s="56">
        <v>5</v>
      </c>
      <c r="G67" s="190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47"/>
      <c r="C68" s="152"/>
      <c r="D68" s="41" t="s">
        <v>106</v>
      </c>
      <c r="E68" s="48" t="s">
        <v>107</v>
      </c>
      <c r="F68" s="49">
        <v>0</v>
      </c>
      <c r="G68" s="191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58" t="s">
        <v>108</v>
      </c>
      <c r="C69" s="159"/>
      <c r="D69" s="160"/>
      <c r="E69" s="54" t="s">
        <v>109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61"/>
      <c r="C70" s="162"/>
      <c r="D70" s="162"/>
      <c r="E70" s="33" t="s">
        <v>110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40" t="s">
        <v>111</v>
      </c>
      <c r="C71" s="163" t="s">
        <v>112</v>
      </c>
      <c r="D71" s="58" t="s">
        <v>113</v>
      </c>
      <c r="E71" s="118" t="s">
        <v>114</v>
      </c>
      <c r="F71" s="120">
        <v>5</v>
      </c>
      <c r="G71" s="188">
        <v>5</v>
      </c>
      <c r="H71" s="19"/>
      <c r="I71" s="19"/>
      <c r="J71" s="19"/>
      <c r="K71" s="19"/>
      <c r="L71" s="19"/>
    </row>
    <row r="72" spans="2:12" ht="15" customHeight="1" x14ac:dyDescent="0.25">
      <c r="B72" s="141"/>
      <c r="C72" s="164"/>
      <c r="D72" s="168" t="s">
        <v>115</v>
      </c>
      <c r="E72" s="119"/>
      <c r="F72" s="120"/>
      <c r="G72" s="188"/>
      <c r="H72" s="19"/>
      <c r="I72" s="19"/>
      <c r="J72" s="19"/>
      <c r="K72" s="19"/>
      <c r="L72" s="19"/>
    </row>
    <row r="73" spans="2:12" ht="15.75" x14ac:dyDescent="0.25">
      <c r="B73" s="141"/>
      <c r="C73" s="164"/>
      <c r="D73" s="168"/>
      <c r="E73" s="40" t="s">
        <v>116</v>
      </c>
      <c r="F73" s="37">
        <v>3</v>
      </c>
      <c r="G73" s="188"/>
      <c r="H73" s="19"/>
      <c r="I73" s="19"/>
      <c r="J73" s="19"/>
      <c r="K73" s="19"/>
      <c r="L73" s="19"/>
    </row>
    <row r="74" spans="2:12" ht="15.75" x14ac:dyDescent="0.25">
      <c r="B74" s="142"/>
      <c r="C74" s="165"/>
      <c r="D74" s="168"/>
      <c r="E74" s="40" t="s">
        <v>117</v>
      </c>
      <c r="F74" s="37">
        <v>0</v>
      </c>
      <c r="G74" s="188"/>
      <c r="H74" s="19">
        <v>0</v>
      </c>
      <c r="I74" s="19"/>
      <c r="J74" s="19"/>
      <c r="K74" s="19"/>
      <c r="L74" s="19"/>
    </row>
    <row r="75" spans="2:12" ht="16.5" customHeight="1" x14ac:dyDescent="0.25">
      <c r="B75" s="140" t="s">
        <v>118</v>
      </c>
      <c r="C75" s="163" t="s">
        <v>119</v>
      </c>
      <c r="D75" s="58" t="s">
        <v>120</v>
      </c>
      <c r="E75" s="119" t="s">
        <v>121</v>
      </c>
      <c r="F75" s="174">
        <v>5</v>
      </c>
      <c r="G75" s="195">
        <v>5</v>
      </c>
      <c r="H75" s="19"/>
      <c r="I75" s="19"/>
      <c r="J75" s="19"/>
      <c r="K75" s="19"/>
      <c r="L75" s="19"/>
    </row>
    <row r="76" spans="2:12" ht="15" customHeight="1" x14ac:dyDescent="0.25">
      <c r="B76" s="141"/>
      <c r="C76" s="164"/>
      <c r="D76" s="168" t="s">
        <v>122</v>
      </c>
      <c r="E76" s="173"/>
      <c r="F76" s="120"/>
      <c r="G76" s="188"/>
      <c r="H76" s="19"/>
      <c r="I76" s="19"/>
      <c r="J76" s="19"/>
      <c r="K76" s="19"/>
      <c r="L76" s="19"/>
    </row>
    <row r="77" spans="2:12" ht="15.75" x14ac:dyDescent="0.25">
      <c r="B77" s="141"/>
      <c r="C77" s="164"/>
      <c r="D77" s="168"/>
      <c r="E77" s="40" t="s">
        <v>123</v>
      </c>
      <c r="F77" s="37">
        <v>3</v>
      </c>
      <c r="G77" s="188"/>
      <c r="H77" s="19"/>
      <c r="I77" s="19"/>
      <c r="J77" s="19"/>
      <c r="K77" s="19"/>
      <c r="L77" s="19"/>
    </row>
    <row r="78" spans="2:12" ht="16.5" thickBot="1" x14ac:dyDescent="0.3">
      <c r="B78" s="171"/>
      <c r="C78" s="172"/>
      <c r="D78" s="176"/>
      <c r="E78" s="59" t="s">
        <v>124</v>
      </c>
      <c r="F78" s="49">
        <v>0</v>
      </c>
      <c r="G78" s="192"/>
      <c r="H78" s="19">
        <v>0</v>
      </c>
      <c r="I78" s="19"/>
      <c r="J78" s="19"/>
      <c r="K78" s="19"/>
      <c r="L78" s="19"/>
    </row>
    <row r="79" spans="2:12" ht="16.5" customHeight="1" x14ac:dyDescent="0.25">
      <c r="B79" s="158" t="s">
        <v>125</v>
      </c>
      <c r="C79" s="159"/>
      <c r="D79" s="159"/>
      <c r="E79" s="29" t="s">
        <v>126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61"/>
      <c r="C80" s="162"/>
      <c r="D80" s="162"/>
      <c r="E80" s="33" t="s">
        <v>127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69" t="s">
        <v>128</v>
      </c>
      <c r="C81" s="170" t="s">
        <v>129</v>
      </c>
      <c r="D81" s="168" t="s">
        <v>130</v>
      </c>
      <c r="E81" s="40" t="s">
        <v>131</v>
      </c>
      <c r="F81" s="37">
        <v>5</v>
      </c>
      <c r="G81" s="188">
        <v>5</v>
      </c>
      <c r="H81" s="19"/>
      <c r="I81" s="19"/>
      <c r="J81" s="19"/>
      <c r="K81" s="19"/>
      <c r="L81" s="19"/>
    </row>
    <row r="82" spans="2:12" ht="39" customHeight="1" x14ac:dyDescent="0.25">
      <c r="B82" s="169"/>
      <c r="C82" s="170"/>
      <c r="D82" s="168"/>
      <c r="E82" s="40" t="s">
        <v>132</v>
      </c>
      <c r="F82" s="37">
        <v>0</v>
      </c>
      <c r="G82" s="188"/>
      <c r="H82" s="19" t="s">
        <v>207</v>
      </c>
      <c r="I82" s="19"/>
      <c r="J82" s="19"/>
      <c r="K82" s="19"/>
      <c r="L82" s="19"/>
    </row>
    <row r="83" spans="2:12" ht="48.75" customHeight="1" x14ac:dyDescent="0.25">
      <c r="B83" s="140" t="s">
        <v>133</v>
      </c>
      <c r="C83" s="163" t="s">
        <v>134</v>
      </c>
      <c r="D83" s="115" t="s">
        <v>135</v>
      </c>
      <c r="E83" s="40" t="s">
        <v>136</v>
      </c>
      <c r="F83" s="37">
        <v>5</v>
      </c>
      <c r="G83" s="38">
        <v>5</v>
      </c>
      <c r="H83" s="19" t="s">
        <v>208</v>
      </c>
      <c r="I83" s="19"/>
      <c r="J83" s="19"/>
      <c r="K83" s="19"/>
      <c r="L83" s="19"/>
    </row>
    <row r="84" spans="2:12" ht="47.25" x14ac:dyDescent="0.25">
      <c r="B84" s="141"/>
      <c r="C84" s="164"/>
      <c r="D84" s="116"/>
      <c r="E84" s="40" t="s">
        <v>137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41"/>
      <c r="C85" s="164"/>
      <c r="D85" s="148"/>
      <c r="E85" s="40" t="s">
        <v>138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105" t="s">
        <v>139</v>
      </c>
      <c r="C86" s="106"/>
      <c r="D86" s="107"/>
      <c r="E86" s="29" t="s">
        <v>140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108"/>
      <c r="C87" s="109"/>
      <c r="D87" s="182"/>
      <c r="E87" s="33" t="s">
        <v>141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40" t="s">
        <v>142</v>
      </c>
      <c r="C88" s="163" t="s">
        <v>143</v>
      </c>
      <c r="D88" s="115" t="s">
        <v>144</v>
      </c>
      <c r="E88" s="118" t="s">
        <v>145</v>
      </c>
      <c r="F88" s="183">
        <v>5</v>
      </c>
      <c r="G88" s="189">
        <v>5</v>
      </c>
      <c r="H88" s="19"/>
      <c r="I88" s="19"/>
      <c r="J88" s="19"/>
      <c r="K88" s="19"/>
      <c r="L88" s="19"/>
    </row>
    <row r="89" spans="2:12" ht="11.25" customHeight="1" x14ac:dyDescent="0.25">
      <c r="B89" s="141"/>
      <c r="C89" s="164"/>
      <c r="D89" s="116"/>
      <c r="E89" s="178"/>
      <c r="F89" s="184"/>
      <c r="G89" s="190"/>
      <c r="H89" s="19"/>
      <c r="I89" s="19"/>
      <c r="J89" s="19"/>
      <c r="K89" s="19"/>
      <c r="L89" s="19"/>
    </row>
    <row r="90" spans="2:12" ht="18" hidden="1" customHeight="1" x14ac:dyDescent="0.25">
      <c r="B90" s="141"/>
      <c r="C90" s="164"/>
      <c r="D90" s="39"/>
      <c r="E90" s="119"/>
      <c r="F90" s="185"/>
      <c r="G90" s="190"/>
      <c r="H90" s="19"/>
      <c r="I90" s="19"/>
      <c r="J90" s="19"/>
      <c r="K90" s="19"/>
      <c r="L90" s="19"/>
    </row>
    <row r="91" spans="2:12" ht="18" customHeight="1" x14ac:dyDescent="0.25">
      <c r="B91" s="141"/>
      <c r="C91" s="164"/>
      <c r="D91" s="116" t="s">
        <v>146</v>
      </c>
      <c r="E91" s="46" t="s">
        <v>147</v>
      </c>
      <c r="F91" s="37">
        <v>3</v>
      </c>
      <c r="G91" s="190"/>
      <c r="H91" s="19"/>
      <c r="I91" s="19"/>
      <c r="J91" s="19"/>
      <c r="K91" s="19"/>
      <c r="L91" s="19"/>
    </row>
    <row r="92" spans="2:12" ht="18" customHeight="1" x14ac:dyDescent="0.25">
      <c r="B92" s="141"/>
      <c r="C92" s="164"/>
      <c r="D92" s="116"/>
      <c r="E92" s="118" t="s">
        <v>148</v>
      </c>
      <c r="F92" s="179">
        <v>0</v>
      </c>
      <c r="G92" s="190"/>
      <c r="H92" s="19">
        <v>118</v>
      </c>
      <c r="I92" s="19" t="s">
        <v>149</v>
      </c>
      <c r="J92" s="19"/>
      <c r="K92" s="19"/>
      <c r="L92" s="19"/>
    </row>
    <row r="93" spans="2:12" ht="18" customHeight="1" x14ac:dyDescent="0.25">
      <c r="B93" s="141"/>
      <c r="C93" s="164"/>
      <c r="D93" s="116"/>
      <c r="E93" s="178"/>
      <c r="F93" s="180"/>
      <c r="G93" s="190"/>
      <c r="H93" s="19">
        <v>22</v>
      </c>
      <c r="I93" s="19" t="s">
        <v>150</v>
      </c>
      <c r="J93" s="19"/>
      <c r="K93" s="19"/>
      <c r="L93" s="19"/>
    </row>
    <row r="94" spans="2:12" ht="18" customHeight="1" x14ac:dyDescent="0.25">
      <c r="B94" s="141"/>
      <c r="C94" s="164"/>
      <c r="D94" s="116" t="s">
        <v>151</v>
      </c>
      <c r="E94" s="178"/>
      <c r="F94" s="180"/>
      <c r="G94" s="190"/>
      <c r="H94" s="19">
        <v>18</v>
      </c>
      <c r="I94" s="19" t="s">
        <v>152</v>
      </c>
      <c r="J94" s="19"/>
      <c r="K94" s="19"/>
      <c r="L94" s="19"/>
    </row>
    <row r="95" spans="2:12" ht="18" customHeight="1" x14ac:dyDescent="0.25">
      <c r="B95" s="141"/>
      <c r="C95" s="164"/>
      <c r="D95" s="116"/>
      <c r="E95" s="178"/>
      <c r="F95" s="180"/>
      <c r="G95" s="190"/>
      <c r="H95" s="19">
        <f>H92-H93-H94</f>
        <v>78</v>
      </c>
      <c r="I95" s="19" t="s">
        <v>153</v>
      </c>
      <c r="J95" s="19">
        <v>10</v>
      </c>
      <c r="K95" s="19" t="s">
        <v>154</v>
      </c>
      <c r="L95" s="19"/>
    </row>
    <row r="96" spans="2:12" ht="12.75" customHeight="1" thickBot="1" x14ac:dyDescent="0.3">
      <c r="B96" s="141"/>
      <c r="C96" s="164"/>
      <c r="D96" s="116"/>
      <c r="E96" s="119"/>
      <c r="F96" s="174"/>
      <c r="G96" s="193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40" t="s">
        <v>155</v>
      </c>
      <c r="C97" s="163" t="s">
        <v>156</v>
      </c>
      <c r="D97" s="36" t="s">
        <v>157</v>
      </c>
      <c r="E97" s="62" t="s">
        <v>158</v>
      </c>
      <c r="F97" s="56">
        <v>5</v>
      </c>
      <c r="G97" s="194">
        <v>5</v>
      </c>
      <c r="H97" s="19"/>
      <c r="I97" s="19"/>
      <c r="J97" s="19"/>
      <c r="K97" s="19"/>
      <c r="L97" s="19"/>
    </row>
    <row r="98" spans="2:12" ht="21.75" customHeight="1" x14ac:dyDescent="0.25">
      <c r="B98" s="141"/>
      <c r="C98" s="164"/>
      <c r="D98" s="39"/>
      <c r="E98" s="46" t="s">
        <v>159</v>
      </c>
      <c r="F98" s="37">
        <v>3</v>
      </c>
      <c r="G98" s="190"/>
      <c r="H98" s="19"/>
      <c r="I98" s="19"/>
      <c r="J98" s="19"/>
      <c r="K98" s="19"/>
      <c r="L98" s="19"/>
    </row>
    <row r="99" spans="2:12" ht="42.75" customHeight="1" thickBot="1" x14ac:dyDescent="0.3">
      <c r="B99" s="171"/>
      <c r="C99" s="172"/>
      <c r="D99" s="52"/>
      <c r="E99" s="48" t="s">
        <v>160</v>
      </c>
      <c r="F99" s="49">
        <v>0</v>
      </c>
      <c r="G99" s="191"/>
      <c r="H99" s="19" t="s">
        <v>208</v>
      </c>
      <c r="I99" s="19"/>
      <c r="J99" s="19"/>
      <c r="K99" s="19"/>
      <c r="L99" s="19"/>
    </row>
    <row r="100" spans="2:12" ht="16.5" customHeight="1" x14ac:dyDescent="0.25">
      <c r="B100" s="186" t="s">
        <v>161</v>
      </c>
      <c r="C100" s="187"/>
      <c r="D100" s="110"/>
      <c r="E100" s="63" t="s">
        <v>162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108"/>
      <c r="C101" s="109"/>
      <c r="D101" s="182"/>
      <c r="E101" s="33" t="s">
        <v>163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40" t="s">
        <v>164</v>
      </c>
      <c r="C102" s="163" t="s">
        <v>165</v>
      </c>
      <c r="D102" s="115" t="s">
        <v>166</v>
      </c>
      <c r="E102" s="40" t="s">
        <v>167</v>
      </c>
      <c r="F102" s="37">
        <v>5</v>
      </c>
      <c r="G102" s="188">
        <v>5</v>
      </c>
      <c r="H102" s="19" t="s">
        <v>207</v>
      </c>
      <c r="I102" s="19"/>
      <c r="J102" s="19"/>
      <c r="K102" s="19"/>
      <c r="L102" s="19"/>
    </row>
    <row r="103" spans="2:12" ht="108" customHeight="1" thickBot="1" x14ac:dyDescent="0.3">
      <c r="B103" s="171"/>
      <c r="C103" s="172"/>
      <c r="D103" s="148"/>
      <c r="E103" s="59" t="s">
        <v>168</v>
      </c>
      <c r="F103" s="49">
        <v>0</v>
      </c>
      <c r="G103" s="192"/>
      <c r="H103" s="19"/>
      <c r="I103" s="19"/>
      <c r="J103" s="19"/>
      <c r="K103" s="19"/>
      <c r="L103" s="19"/>
    </row>
    <row r="104" spans="2:12" ht="16.5" customHeight="1" x14ac:dyDescent="0.25">
      <c r="B104" s="158" t="s">
        <v>169</v>
      </c>
      <c r="C104" s="159"/>
      <c r="D104" s="159"/>
      <c r="E104" s="29" t="s">
        <v>170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61"/>
      <c r="C105" s="162"/>
      <c r="D105" s="162"/>
      <c r="E105" s="33" t="s">
        <v>171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30" t="s">
        <v>172</v>
      </c>
      <c r="C106" s="163" t="s">
        <v>173</v>
      </c>
      <c r="D106" s="115" t="s">
        <v>174</v>
      </c>
      <c r="E106" s="40" t="s">
        <v>175</v>
      </c>
      <c r="F106" s="37">
        <v>5</v>
      </c>
      <c r="G106" s="188">
        <v>5</v>
      </c>
      <c r="H106" s="19" t="s">
        <v>208</v>
      </c>
      <c r="I106" s="19"/>
      <c r="J106" s="19"/>
      <c r="K106" s="19"/>
      <c r="L106" s="19"/>
    </row>
    <row r="107" spans="2:12" ht="72.75" customHeight="1" x14ac:dyDescent="0.25">
      <c r="B107" s="132"/>
      <c r="C107" s="165"/>
      <c r="D107" s="116"/>
      <c r="E107" s="40" t="s">
        <v>176</v>
      </c>
      <c r="F107" s="37">
        <v>0</v>
      </c>
      <c r="G107" s="188"/>
      <c r="H107" s="19"/>
      <c r="I107" s="19"/>
      <c r="J107" s="19"/>
      <c r="K107" s="19"/>
      <c r="L107" s="19"/>
    </row>
    <row r="108" spans="2:12" ht="60.75" customHeight="1" x14ac:dyDescent="0.25">
      <c r="B108" s="130" t="s">
        <v>177</v>
      </c>
      <c r="C108" s="115" t="s">
        <v>178</v>
      </c>
      <c r="D108" s="115" t="s">
        <v>179</v>
      </c>
      <c r="E108" s="65">
        <v>0</v>
      </c>
      <c r="F108" s="66">
        <v>5</v>
      </c>
      <c r="G108" s="189">
        <v>5</v>
      </c>
      <c r="H108" s="19" t="s">
        <v>208</v>
      </c>
      <c r="I108" s="19"/>
      <c r="J108" s="19"/>
      <c r="K108" s="19"/>
      <c r="L108" s="19"/>
    </row>
    <row r="109" spans="2:12" ht="49.5" customHeight="1" x14ac:dyDescent="0.25">
      <c r="B109" s="131"/>
      <c r="C109" s="116"/>
      <c r="D109" s="116"/>
      <c r="E109" s="67" t="s">
        <v>180</v>
      </c>
      <c r="F109" s="68">
        <v>3</v>
      </c>
      <c r="G109" s="190"/>
      <c r="H109" s="19"/>
      <c r="I109" s="19"/>
      <c r="J109" s="19"/>
      <c r="K109" s="19"/>
      <c r="L109" s="19"/>
    </row>
    <row r="110" spans="2:12" ht="16.5" thickBot="1" x14ac:dyDescent="0.3">
      <c r="B110" s="147"/>
      <c r="C110" s="148"/>
      <c r="D110" s="148"/>
      <c r="E110" s="48" t="s">
        <v>181</v>
      </c>
      <c r="F110" s="69">
        <v>0</v>
      </c>
      <c r="G110" s="191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B10" workbookViewId="0">
      <selection activeCell="C33" sqref="C33"/>
    </sheetView>
  </sheetViews>
  <sheetFormatPr defaultRowHeight="15" x14ac:dyDescent="0.25"/>
  <cols>
    <col min="2" max="2" width="7.85546875" customWidth="1"/>
    <col min="3" max="3" width="41.5703125" customWidth="1"/>
    <col min="4" max="4" width="19.140625" customWidth="1"/>
    <col min="5" max="5" width="15.42578125" customWidth="1"/>
    <col min="6" max="7" width="3.42578125" customWidth="1"/>
  </cols>
  <sheetData>
    <row r="1" spans="2:6" x14ac:dyDescent="0.25">
      <c r="E1" s="10" t="s">
        <v>205</v>
      </c>
    </row>
    <row r="2" spans="2:6" x14ac:dyDescent="0.25">
      <c r="E2" s="10" t="s">
        <v>1</v>
      </c>
    </row>
    <row r="3" spans="2:6" x14ac:dyDescent="0.25">
      <c r="E3" s="10" t="s">
        <v>2</v>
      </c>
    </row>
    <row r="4" spans="2:6" x14ac:dyDescent="0.25">
      <c r="E4" s="10" t="s">
        <v>3</v>
      </c>
    </row>
    <row r="5" spans="2:6" x14ac:dyDescent="0.25">
      <c r="E5" s="10" t="s">
        <v>4</v>
      </c>
      <c r="F5" s="10"/>
    </row>
    <row r="6" spans="2:6" x14ac:dyDescent="0.25">
      <c r="B6" s="201"/>
      <c r="C6" s="201"/>
      <c r="D6" s="201"/>
    </row>
    <row r="7" spans="2:6" x14ac:dyDescent="0.25">
      <c r="B7" s="201"/>
      <c r="C7" s="201"/>
      <c r="D7" s="201"/>
    </row>
    <row r="8" spans="2:6" x14ac:dyDescent="0.25">
      <c r="B8" s="1"/>
      <c r="C8" s="1"/>
      <c r="D8" s="1"/>
    </row>
    <row r="9" spans="2:6" x14ac:dyDescent="0.25">
      <c r="B9" s="28"/>
      <c r="C9" s="207" t="s">
        <v>182</v>
      </c>
      <c r="D9" s="207"/>
    </row>
    <row r="10" spans="2:6" x14ac:dyDescent="0.25">
      <c r="B10" s="1"/>
      <c r="C10" s="1"/>
      <c r="D10" s="1"/>
    </row>
    <row r="11" spans="2:6" ht="36.75" customHeight="1" x14ac:dyDescent="0.25">
      <c r="C11" s="208" t="s">
        <v>6</v>
      </c>
      <c r="D11" s="208"/>
    </row>
    <row r="12" spans="2:6" x14ac:dyDescent="0.25">
      <c r="B12" s="1"/>
      <c r="C12" s="203" t="s">
        <v>183</v>
      </c>
      <c r="D12" s="203"/>
    </row>
    <row r="13" spans="2:6" x14ac:dyDescent="0.25">
      <c r="B13" s="201"/>
      <c r="C13" s="201"/>
      <c r="D13" s="201"/>
    </row>
    <row r="14" spans="2:6" x14ac:dyDescent="0.25">
      <c r="B14" s="1"/>
      <c r="C14" s="202" t="s">
        <v>212</v>
      </c>
      <c r="D14" s="202"/>
    </row>
    <row r="15" spans="2:6" x14ac:dyDescent="0.25">
      <c r="B15" s="1"/>
      <c r="C15" s="203" t="s">
        <v>184</v>
      </c>
      <c r="D15" s="203"/>
    </row>
    <row r="17" spans="2:8" ht="28.5" customHeight="1" x14ac:dyDescent="0.25">
      <c r="B17" s="12" t="s">
        <v>185</v>
      </c>
      <c r="C17" s="13" t="s">
        <v>10</v>
      </c>
      <c r="D17" s="204" t="s">
        <v>186</v>
      </c>
      <c r="E17" s="205"/>
    </row>
    <row r="18" spans="2:8" ht="31.5" x14ac:dyDescent="0.25">
      <c r="B18" s="43">
        <v>1</v>
      </c>
      <c r="C18" s="71" t="s">
        <v>187</v>
      </c>
      <c r="D18" s="174">
        <f>'Прил.3 проверка КГП ЛО'!G20</f>
        <v>10</v>
      </c>
      <c r="E18" s="206"/>
    </row>
    <row r="19" spans="2:8" ht="31.5" x14ac:dyDescent="0.25">
      <c r="B19" s="60">
        <v>2</v>
      </c>
      <c r="C19" s="72" t="s">
        <v>188</v>
      </c>
      <c r="D19" s="120">
        <f>'Прил.3 проверка КГП ЛО'!G36</f>
        <v>15</v>
      </c>
      <c r="E19" s="198"/>
    </row>
    <row r="20" spans="2:8" ht="31.5" x14ac:dyDescent="0.25">
      <c r="B20" s="60">
        <v>3</v>
      </c>
      <c r="C20" s="72" t="s">
        <v>189</v>
      </c>
      <c r="D20" s="120">
        <f>'Прил.3 проверка КГП ЛО'!G59</f>
        <v>13</v>
      </c>
      <c r="E20" s="198"/>
    </row>
    <row r="21" spans="2:8" ht="31.5" x14ac:dyDescent="0.25">
      <c r="B21" s="60">
        <v>4</v>
      </c>
      <c r="C21" s="72" t="s">
        <v>190</v>
      </c>
      <c r="D21" s="120">
        <f>'Прил.3 проверка КГП ЛО'!G69</f>
        <v>10</v>
      </c>
      <c r="E21" s="198"/>
    </row>
    <row r="22" spans="2:8" ht="15.75" x14ac:dyDescent="0.25">
      <c r="B22" s="60">
        <v>5</v>
      </c>
      <c r="C22" s="72" t="s">
        <v>191</v>
      </c>
      <c r="D22" s="120">
        <f>'Прил.3 проверка КГП ЛО'!G79</f>
        <v>10</v>
      </c>
      <c r="E22" s="198"/>
    </row>
    <row r="23" spans="2:8" ht="47.25" x14ac:dyDescent="0.25">
      <c r="B23" s="60">
        <v>6</v>
      </c>
      <c r="C23" s="72" t="s">
        <v>192</v>
      </c>
      <c r="D23" s="120">
        <f>'Прил.3 проверка КГП ЛО'!G86</f>
        <v>10</v>
      </c>
      <c r="E23" s="198"/>
    </row>
    <row r="24" spans="2:8" ht="31.5" x14ac:dyDescent="0.25">
      <c r="B24" s="60">
        <v>7</v>
      </c>
      <c r="C24" s="72" t="s">
        <v>193</v>
      </c>
      <c r="D24" s="120">
        <f>'Прил.3 проверка КГП ЛО'!G100</f>
        <v>5</v>
      </c>
      <c r="E24" s="198"/>
    </row>
    <row r="25" spans="2:8" ht="15.75" x14ac:dyDescent="0.25">
      <c r="B25" s="60">
        <v>8</v>
      </c>
      <c r="C25" s="72" t="s">
        <v>194</v>
      </c>
      <c r="D25" s="120">
        <f>'Прил.3 проверка КГП ЛО'!G104</f>
        <v>10</v>
      </c>
      <c r="E25" s="198"/>
    </row>
    <row r="26" spans="2:8" ht="15.75" x14ac:dyDescent="0.25">
      <c r="B26" s="73"/>
      <c r="C26" s="74" t="s">
        <v>195</v>
      </c>
      <c r="D26" s="199">
        <f>SUM(D18:E25)</f>
        <v>83</v>
      </c>
      <c r="E26" s="200"/>
    </row>
    <row r="27" spans="2:8" ht="15.75" x14ac:dyDescent="0.25">
      <c r="B27" s="75"/>
      <c r="C27" s="76"/>
      <c r="D27" s="75"/>
      <c r="E27" s="75"/>
    </row>
    <row r="28" spans="2:8" ht="15.75" x14ac:dyDescent="0.25">
      <c r="B28" s="75"/>
      <c r="C28" s="76"/>
      <c r="D28" s="75"/>
      <c r="E28" s="75"/>
    </row>
    <row r="30" spans="2:8" ht="15.75" x14ac:dyDescent="0.25">
      <c r="C30" s="76" t="s">
        <v>196</v>
      </c>
    </row>
    <row r="31" spans="2:8" ht="31.5" customHeight="1" x14ac:dyDescent="0.25">
      <c r="B31" s="77"/>
      <c r="C31" s="78" t="s">
        <v>197</v>
      </c>
      <c r="D31" s="79"/>
      <c r="E31" s="80" t="s">
        <v>214</v>
      </c>
      <c r="F31" s="77"/>
      <c r="G31" s="77"/>
      <c r="H31" s="77"/>
    </row>
    <row r="32" spans="2:8" s="81" customFormat="1" ht="58.5" customHeight="1" x14ac:dyDescent="0.2">
      <c r="B32" s="82"/>
      <c r="C32" s="83" t="s">
        <v>198</v>
      </c>
      <c r="D32" s="83" t="s">
        <v>199</v>
      </c>
      <c r="E32" s="83" t="s">
        <v>200</v>
      </c>
      <c r="F32" s="82"/>
      <c r="G32" s="82"/>
      <c r="H32" s="82"/>
    </row>
    <row r="33" spans="2:8" s="81" customFormat="1" ht="19.5" customHeight="1" x14ac:dyDescent="0.2">
      <c r="B33" s="82"/>
      <c r="C33" s="83"/>
      <c r="D33" s="83"/>
      <c r="E33" s="84" t="s">
        <v>201</v>
      </c>
      <c r="F33" s="82"/>
      <c r="G33" s="82"/>
      <c r="H33" s="82"/>
    </row>
    <row r="34" spans="2:8" s="81" customFormat="1" ht="15.75" customHeight="1" x14ac:dyDescent="0.2">
      <c r="B34" s="82"/>
      <c r="C34" s="82"/>
      <c r="D34" s="82"/>
      <c r="E34" s="82" t="s">
        <v>202</v>
      </c>
      <c r="F34" s="82"/>
      <c r="G34" s="82"/>
      <c r="H34" s="82"/>
    </row>
    <row r="36" spans="2:8" s="81" customFormat="1" ht="11.25" x14ac:dyDescent="0.2">
      <c r="E36" s="70" t="s">
        <v>203</v>
      </c>
    </row>
  </sheetData>
  <mergeCells count="18">
    <mergeCell ref="B6:D6"/>
    <mergeCell ref="B7:D7"/>
    <mergeCell ref="C9:D9"/>
    <mergeCell ref="C11:D11"/>
    <mergeCell ref="C12:D12"/>
    <mergeCell ref="B13:D13"/>
    <mergeCell ref="C14:D14"/>
    <mergeCell ref="C15:D15"/>
    <mergeCell ref="D17:E17"/>
    <mergeCell ref="D18:E18"/>
    <mergeCell ref="D24:E24"/>
    <mergeCell ref="D25:E25"/>
    <mergeCell ref="D26:E26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Прил.3 проверка КГП ЛО</vt:lpstr>
      <vt:lpstr>Прил.4 результат расч.</vt:lpstr>
      <vt:lpstr>'Прил.4 результат расч.'!Область_печати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Пятигор Татьяна Алексеевна</cp:lastModifiedBy>
  <cp:revision>2</cp:revision>
  <cp:lastPrinted>2026-01-15T07:48:40Z</cp:lastPrinted>
  <dcterms:created xsi:type="dcterms:W3CDTF">2020-07-29T07:14:21Z</dcterms:created>
  <dcterms:modified xsi:type="dcterms:W3CDTF">2026-04-15T08:22:22Z</dcterms:modified>
</cp:coreProperties>
</file>